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6.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9.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0.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1.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2.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23.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24.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5.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6.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7.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8.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9.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0.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31.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32.xml" ContentType="application/vnd.openxmlformats-officedocument.drawing+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33.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34.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35.xml" ContentType="application/vnd.openxmlformats-officedocument.drawing+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36.xml" ContentType="application/vnd.openxmlformats-officedocument.drawing+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37.xml" ContentType="application/vnd.openxmlformats-officedocument.drawing+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38.xml" ContentType="application/vnd.openxmlformats-officedocument.drawing+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39.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40.xml" ContentType="application/vnd.openxmlformats-officedocument.drawing+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redanahuac-my.sharepoint.com/personal/edith_zuniga_anahuac_mx/Documents/Documents/Nueva carpeta/SEAES 2024/Documentos de trabajo UAQ/SEAES Final/"/>
    </mc:Choice>
  </mc:AlternateContent>
  <xr:revisionPtr revIDLastSave="1354" documentId="13_ncr:1_{03B7F57B-75D2-47A6-93DE-FD697F0F4576}" xr6:coauthVersionLast="47" xr6:coauthVersionMax="47" xr10:uidLastSave="{24B81523-0ED2-4DA9-8FCF-05AC97A985F5}"/>
  <bookViews>
    <workbookView xWindow="-108" yWindow="-108" windowWidth="23256" windowHeight="12456" tabRatio="845" activeTab="2" xr2:uid="{00000000-000D-0000-FFFF-FFFF00000000}"/>
  </bookViews>
  <sheets>
    <sheet name="Indicaciones y definiciones" sheetId="120" r:id="rId1"/>
    <sheet name="Rasgos y ejemplos" sheetId="102" r:id="rId2"/>
    <sheet name="Indicador 1" sheetId="117" r:id="rId3"/>
    <sheet name="EJEMPLO Ind1" sheetId="34" state="hidden" r:id="rId4"/>
    <sheet name="Indicador 2" sheetId="116" r:id="rId5"/>
    <sheet name="EJEMPLO Ind2 " sheetId="78" state="hidden" r:id="rId6"/>
    <sheet name="Indicador 3" sheetId="115" r:id="rId7"/>
    <sheet name="EJEMPLO Ind3" sheetId="36" state="hidden" r:id="rId8"/>
    <sheet name="Cambios 3.0" sheetId="119" state="hidden" r:id="rId9"/>
    <sheet name="Indicador 4" sheetId="114" r:id="rId10"/>
    <sheet name="EJEMPLO Ind4" sheetId="37" state="hidden" r:id="rId11"/>
    <sheet name="Indicador 5" sheetId="113" r:id="rId12"/>
    <sheet name="EJEMPLO Ind5" sheetId="55" state="hidden" r:id="rId13"/>
    <sheet name="Indicador 6" sheetId="112" r:id="rId14"/>
    <sheet name="EJEMPLO Ind6" sheetId="57" state="hidden" r:id="rId15"/>
    <sheet name="Indicador 7" sheetId="111" r:id="rId16"/>
    <sheet name="EJEMPLO Ind7" sheetId="59" state="hidden" r:id="rId17"/>
    <sheet name="Indicador 8" sheetId="91" r:id="rId18"/>
    <sheet name="EJEMPLO Ind8" sheetId="80" state="hidden" r:id="rId19"/>
    <sheet name="Indicador 9" sheetId="90" r:id="rId20"/>
    <sheet name="EJEMPLO Ind9" sheetId="81" state="hidden" r:id="rId21"/>
    <sheet name="Indicador 10" sheetId="89" r:id="rId22"/>
    <sheet name="EJEMPLO Ind10" sheetId="82" state="hidden" r:id="rId23"/>
    <sheet name="Indicador 11" sheetId="88" r:id="rId24"/>
    <sheet name="EJEMPLO Ind11" sheetId="83" state="hidden" r:id="rId25"/>
    <sheet name="Indicador 12" sheetId="87" r:id="rId26"/>
    <sheet name="EJEMPLO Ind12" sheetId="84" state="hidden" r:id="rId27"/>
    <sheet name="Indicador 13" sheetId="103" r:id="rId28"/>
    <sheet name="EJEMPLO Ind13" sheetId="60" state="hidden" r:id="rId29"/>
    <sheet name="Indicador 14" sheetId="104" r:id="rId30"/>
    <sheet name="EJEMPLO Ind14" sheetId="62" state="hidden" r:id="rId31"/>
    <sheet name="Indicador 15" sheetId="105" r:id="rId32"/>
    <sheet name="EJEMPLO Ind15" sheetId="64" state="hidden" r:id="rId33"/>
    <sheet name="Indicador 16" sheetId="106" r:id="rId34"/>
    <sheet name="EJEMPLO Ind16" sheetId="66" state="hidden" r:id="rId35"/>
    <sheet name="Indicador 17" sheetId="107" r:id="rId36"/>
    <sheet name="EJEMPLO Ind17" sheetId="68" state="hidden" r:id="rId37"/>
    <sheet name="Indicador 18" sheetId="118" r:id="rId38"/>
    <sheet name="EJEMPLO Ind18" sheetId="70" state="hidden" r:id="rId39"/>
    <sheet name="Indicador 19" sheetId="109" r:id="rId40"/>
    <sheet name="EJEMPLO Ind19" sheetId="72" state="hidden" r:id="rId41"/>
    <sheet name="Indicador 20" sheetId="110" r:id="rId42"/>
    <sheet name="EJEMPLO Ind20" sheetId="74" state="hidden" r:id="rId4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9" i="90" l="1"/>
  <c r="R70" i="90"/>
  <c r="R71" i="90"/>
  <c r="G50" i="90"/>
  <c r="N50" i="90"/>
  <c r="U33" i="90"/>
  <c r="V33" i="90"/>
  <c r="X33" i="90"/>
  <c r="Y33" i="90"/>
  <c r="Z32" i="90"/>
  <c r="Z33" i="90"/>
  <c r="Z34" i="90"/>
  <c r="Z35" i="90"/>
  <c r="Y35" i="90"/>
  <c r="V35" i="90"/>
  <c r="P35" i="90"/>
  <c r="Q33" i="90"/>
  <c r="Q34" i="90"/>
  <c r="Q35" i="90"/>
  <c r="P33" i="90"/>
  <c r="P34" i="90"/>
  <c r="O33" i="90"/>
  <c r="O34" i="90"/>
  <c r="M33" i="90"/>
  <c r="M34" i="90"/>
  <c r="L33" i="90"/>
  <c r="L34" i="90"/>
  <c r="J35" i="90"/>
  <c r="J34" i="90"/>
  <c r="J33" i="90"/>
  <c r="J15" i="91"/>
  <c r="F34" i="90"/>
  <c r="F71" i="90"/>
  <c r="F17" i="90"/>
  <c r="F16" i="90"/>
  <c r="F15" i="90"/>
  <c r="F14" i="90"/>
  <c r="L16" i="90"/>
  <c r="L15" i="90"/>
  <c r="J15" i="90"/>
  <c r="G15" i="90"/>
  <c r="I15" i="90"/>
  <c r="J50" i="90"/>
  <c r="H50" i="90"/>
  <c r="I16" i="90"/>
  <c r="H16" i="90"/>
  <c r="H14" i="90"/>
  <c r="G14" i="90"/>
  <c r="G16" i="90"/>
  <c r="K14" i="90"/>
  <c r="H14" i="81"/>
  <c r="E15" i="91"/>
  <c r="J9" i="112"/>
  <c r="L17" i="117"/>
  <c r="K17" i="117"/>
  <c r="J17" i="117"/>
  <c r="I17" i="117"/>
  <c r="H17" i="117"/>
  <c r="G17" i="117"/>
  <c r="F17" i="117"/>
  <c r="E17" i="117"/>
  <c r="L16" i="117"/>
  <c r="K16" i="117"/>
  <c r="J16" i="117"/>
  <c r="I16" i="117"/>
  <c r="H16" i="117"/>
  <c r="G16" i="117"/>
  <c r="F16" i="117"/>
  <c r="E16" i="117"/>
  <c r="L15" i="117"/>
  <c r="K15" i="117"/>
  <c r="J15" i="117"/>
  <c r="I15" i="117"/>
  <c r="H15" i="117"/>
  <c r="G15" i="117"/>
  <c r="F15" i="117"/>
  <c r="E15" i="117"/>
  <c r="L14" i="117"/>
  <c r="K14" i="117"/>
  <c r="J14" i="117"/>
  <c r="I14" i="117"/>
  <c r="H14" i="117"/>
  <c r="G14" i="117"/>
  <c r="F14" i="117"/>
  <c r="E14" i="117"/>
  <c r="L13" i="117"/>
  <c r="K13" i="117"/>
  <c r="J13" i="117"/>
  <c r="I13" i="117"/>
  <c r="H13" i="117"/>
  <c r="G13" i="117"/>
  <c r="F13" i="117"/>
  <c r="E13" i="117"/>
  <c r="L17" i="116"/>
  <c r="K17" i="116"/>
  <c r="J17" i="116"/>
  <c r="I17" i="116"/>
  <c r="H17" i="116"/>
  <c r="G17" i="116"/>
  <c r="F17" i="116"/>
  <c r="E17" i="116"/>
  <c r="L16" i="116"/>
  <c r="K16" i="116"/>
  <c r="J16" i="116"/>
  <c r="I16" i="116"/>
  <c r="H16" i="116"/>
  <c r="G16" i="116"/>
  <c r="F16" i="116"/>
  <c r="E16" i="116"/>
  <c r="L15" i="116"/>
  <c r="K15" i="116"/>
  <c r="J15" i="116"/>
  <c r="I15" i="116"/>
  <c r="H15" i="116"/>
  <c r="G15" i="116"/>
  <c r="F15" i="116"/>
  <c r="E15" i="116"/>
  <c r="L14" i="116"/>
  <c r="K14" i="116"/>
  <c r="J14" i="116"/>
  <c r="I14" i="116"/>
  <c r="H14" i="116"/>
  <c r="G14" i="116"/>
  <c r="F14" i="116"/>
  <c r="E14" i="116"/>
  <c r="L13" i="116"/>
  <c r="K13" i="116"/>
  <c r="J13" i="116"/>
  <c r="I13" i="116"/>
  <c r="H13" i="116"/>
  <c r="G13" i="116"/>
  <c r="F13" i="116"/>
  <c r="E13" i="116"/>
  <c r="Z19" i="115"/>
  <c r="Y19" i="115"/>
  <c r="X19" i="115"/>
  <c r="W19" i="115"/>
  <c r="V19" i="115"/>
  <c r="U19" i="115"/>
  <c r="T19" i="115"/>
  <c r="S19" i="115"/>
  <c r="R19" i="115"/>
  <c r="Q19" i="115"/>
  <c r="P19" i="115"/>
  <c r="O19" i="115"/>
  <c r="N19" i="115"/>
  <c r="M19" i="115"/>
  <c r="L19" i="115"/>
  <c r="K19" i="115"/>
  <c r="J19" i="115"/>
  <c r="I19" i="115"/>
  <c r="H19" i="115"/>
  <c r="G19" i="115"/>
  <c r="F19" i="115"/>
  <c r="E19" i="115"/>
  <c r="Z18" i="115"/>
  <c r="Y18" i="115"/>
  <c r="X18" i="115"/>
  <c r="W18" i="115"/>
  <c r="V18" i="115"/>
  <c r="U18" i="115"/>
  <c r="T18" i="115"/>
  <c r="S18" i="115"/>
  <c r="R18" i="115"/>
  <c r="Q18" i="115"/>
  <c r="P18" i="115"/>
  <c r="O18" i="115"/>
  <c r="N18" i="115"/>
  <c r="M18" i="115"/>
  <c r="L18" i="115"/>
  <c r="K18" i="115"/>
  <c r="J18" i="115"/>
  <c r="I18" i="115"/>
  <c r="H18" i="115"/>
  <c r="G18" i="115"/>
  <c r="F18" i="115"/>
  <c r="E18" i="115"/>
  <c r="Z17" i="115"/>
  <c r="Y17" i="115"/>
  <c r="X17" i="115"/>
  <c r="W17" i="115"/>
  <c r="V17" i="115"/>
  <c r="U17" i="115"/>
  <c r="T17" i="115"/>
  <c r="S17" i="115"/>
  <c r="R17" i="115"/>
  <c r="Q17" i="115"/>
  <c r="P17" i="115"/>
  <c r="O17" i="115"/>
  <c r="N17" i="115"/>
  <c r="M17" i="115"/>
  <c r="L17" i="115"/>
  <c r="K17" i="115"/>
  <c r="J17" i="115"/>
  <c r="I17" i="115"/>
  <c r="H17" i="115"/>
  <c r="G17" i="115"/>
  <c r="F17" i="115"/>
  <c r="E17" i="115"/>
  <c r="Z16" i="115"/>
  <c r="Y16" i="115"/>
  <c r="X16" i="115"/>
  <c r="W16" i="115"/>
  <c r="V16" i="115"/>
  <c r="U16" i="115"/>
  <c r="T16" i="115"/>
  <c r="S16" i="115"/>
  <c r="R16" i="115"/>
  <c r="Q16" i="115"/>
  <c r="P16" i="115"/>
  <c r="O16" i="115"/>
  <c r="N16" i="115"/>
  <c r="M16" i="115"/>
  <c r="L16" i="115"/>
  <c r="K16" i="115"/>
  <c r="J16" i="115"/>
  <c r="I16" i="115"/>
  <c r="H16" i="115"/>
  <c r="G16" i="115"/>
  <c r="F16" i="115"/>
  <c r="E16" i="115"/>
  <c r="Z15" i="115"/>
  <c r="Y15" i="115"/>
  <c r="X15" i="115"/>
  <c r="W15" i="115"/>
  <c r="V15" i="115"/>
  <c r="U15" i="115"/>
  <c r="T15" i="115"/>
  <c r="S15" i="115"/>
  <c r="R15" i="115"/>
  <c r="Q15" i="115"/>
  <c r="P15" i="115"/>
  <c r="O15" i="115"/>
  <c r="N15" i="115"/>
  <c r="M15" i="115"/>
  <c r="L15" i="115"/>
  <c r="K15" i="115"/>
  <c r="J15" i="115"/>
  <c r="I15" i="115"/>
  <c r="H15" i="115"/>
  <c r="G15" i="115"/>
  <c r="F15" i="115"/>
  <c r="E15" i="115"/>
  <c r="L17" i="114"/>
  <c r="K17" i="114"/>
  <c r="J17" i="114"/>
  <c r="I17" i="114"/>
  <c r="H17" i="114"/>
  <c r="G17" i="114"/>
  <c r="F17" i="114"/>
  <c r="E17" i="114"/>
  <c r="L16" i="114"/>
  <c r="K16" i="114"/>
  <c r="J16" i="114"/>
  <c r="I16" i="114"/>
  <c r="H16" i="114"/>
  <c r="G16" i="114"/>
  <c r="F16" i="114"/>
  <c r="E16" i="114"/>
  <c r="L15" i="114"/>
  <c r="K15" i="114"/>
  <c r="J15" i="114"/>
  <c r="I15" i="114"/>
  <c r="H15" i="114"/>
  <c r="G15" i="114"/>
  <c r="F15" i="114"/>
  <c r="E15" i="114"/>
  <c r="L14" i="114"/>
  <c r="K14" i="114"/>
  <c r="J14" i="114"/>
  <c r="I14" i="114"/>
  <c r="H14" i="114"/>
  <c r="G14" i="114"/>
  <c r="F14" i="114"/>
  <c r="E14" i="114"/>
  <c r="L13" i="114"/>
  <c r="K13" i="114"/>
  <c r="J13" i="114"/>
  <c r="I13" i="114"/>
  <c r="H13" i="114"/>
  <c r="G13" i="114"/>
  <c r="F13" i="114"/>
  <c r="E13" i="114"/>
  <c r="L10" i="113"/>
  <c r="K10" i="113"/>
  <c r="J10" i="113"/>
  <c r="I10" i="113"/>
  <c r="H10" i="113"/>
  <c r="G10" i="113"/>
  <c r="F10" i="113"/>
  <c r="E10" i="113"/>
  <c r="L9" i="112"/>
  <c r="K9" i="112"/>
  <c r="I9" i="112"/>
  <c r="H9" i="112"/>
  <c r="G9" i="112"/>
  <c r="F9" i="112"/>
  <c r="E9" i="112"/>
  <c r="L9" i="111"/>
  <c r="K9" i="111"/>
  <c r="J9" i="111"/>
  <c r="I9" i="111"/>
  <c r="H9" i="111"/>
  <c r="G9" i="111"/>
  <c r="F9" i="111"/>
  <c r="E9" i="111"/>
  <c r="H12" i="107"/>
  <c r="L12" i="107"/>
  <c r="K12" i="107"/>
  <c r="J12" i="107"/>
  <c r="I12" i="107"/>
  <c r="G12" i="107"/>
  <c r="F12" i="107"/>
  <c r="E12" i="107"/>
  <c r="L11" i="107"/>
  <c r="K11" i="107"/>
  <c r="J11" i="107"/>
  <c r="I11" i="107"/>
  <c r="H11" i="107"/>
  <c r="G11" i="107"/>
  <c r="F11" i="107"/>
  <c r="E11" i="107"/>
  <c r="L16" i="106"/>
  <c r="K16" i="106"/>
  <c r="J16" i="106"/>
  <c r="I16" i="106"/>
  <c r="H16" i="106"/>
  <c r="G16" i="106"/>
  <c r="F16" i="106"/>
  <c r="E16" i="106"/>
  <c r="L15" i="106"/>
  <c r="K15" i="106"/>
  <c r="J15" i="106"/>
  <c r="I15" i="106"/>
  <c r="H15" i="106"/>
  <c r="G15" i="106"/>
  <c r="F15" i="106"/>
  <c r="E15" i="106"/>
  <c r="L14" i="106"/>
  <c r="K14" i="106"/>
  <c r="J14" i="106"/>
  <c r="I14" i="106"/>
  <c r="H14" i="106"/>
  <c r="G14" i="106"/>
  <c r="F14" i="106"/>
  <c r="E14" i="106"/>
  <c r="L13" i="106"/>
  <c r="K13" i="106"/>
  <c r="J13" i="106"/>
  <c r="I13" i="106"/>
  <c r="H13" i="106"/>
  <c r="G13" i="106"/>
  <c r="F13" i="106"/>
  <c r="E13" i="106"/>
  <c r="L12" i="106"/>
  <c r="K12" i="106"/>
  <c r="J12" i="106"/>
  <c r="I12" i="106"/>
  <c r="H12" i="106"/>
  <c r="G12" i="106"/>
  <c r="F12" i="106"/>
  <c r="E12" i="106"/>
  <c r="L8" i="105"/>
  <c r="K8" i="105"/>
  <c r="J8" i="105"/>
  <c r="I8" i="105"/>
  <c r="H8" i="105"/>
  <c r="G8" i="105"/>
  <c r="F8" i="105"/>
  <c r="E8" i="105"/>
  <c r="L9" i="104"/>
  <c r="K9" i="104"/>
  <c r="J9" i="104"/>
  <c r="I9" i="104"/>
  <c r="H9" i="104"/>
  <c r="G9" i="104"/>
  <c r="F9" i="104"/>
  <c r="E9" i="104"/>
  <c r="L9" i="103"/>
  <c r="K9" i="103"/>
  <c r="J9" i="103"/>
  <c r="I9" i="103"/>
  <c r="H9" i="103"/>
  <c r="G9" i="103"/>
  <c r="F9" i="103"/>
  <c r="E9" i="103"/>
  <c r="L16" i="91"/>
  <c r="K16" i="91"/>
  <c r="L15" i="91"/>
  <c r="F12" i="66"/>
  <c r="F16" i="66"/>
  <c r="G16" i="66"/>
  <c r="H16" i="66"/>
  <c r="I16" i="66"/>
  <c r="J16" i="66"/>
  <c r="K16" i="66"/>
  <c r="L16" i="66"/>
  <c r="E16" i="66"/>
  <c r="F15" i="66"/>
  <c r="G15" i="66"/>
  <c r="H15" i="66"/>
  <c r="I15" i="66"/>
  <c r="J15" i="66"/>
  <c r="K15" i="66"/>
  <c r="L15" i="66"/>
  <c r="E15" i="66"/>
  <c r="F14" i="66"/>
  <c r="G14" i="66"/>
  <c r="H14" i="66"/>
  <c r="I14" i="66"/>
  <c r="J14" i="66"/>
  <c r="K14" i="66"/>
  <c r="L14" i="66"/>
  <c r="E14" i="66"/>
  <c r="F13" i="66"/>
  <c r="G13" i="66"/>
  <c r="H13" i="66"/>
  <c r="I13" i="66"/>
  <c r="J13" i="66"/>
  <c r="K13" i="66"/>
  <c r="L13" i="66"/>
  <c r="E13" i="66"/>
  <c r="E12" i="66"/>
  <c r="K12" i="68"/>
  <c r="I12" i="68"/>
  <c r="G12" i="68"/>
  <c r="F12" i="68"/>
  <c r="J12" i="68"/>
  <c r="L12" i="68"/>
  <c r="E12" i="68"/>
  <c r="E11" i="68"/>
  <c r="L11" i="68"/>
  <c r="K11" i="68"/>
  <c r="J11" i="68"/>
  <c r="I11" i="68"/>
  <c r="H11" i="68"/>
  <c r="G11" i="68"/>
  <c r="F11" i="68"/>
  <c r="H15" i="88"/>
  <c r="J16" i="88"/>
  <c r="L17" i="88"/>
  <c r="F17" i="88"/>
  <c r="G17" i="88"/>
  <c r="H17" i="88"/>
  <c r="I17" i="88"/>
  <c r="J17" i="88"/>
  <c r="K17" i="88"/>
  <c r="E17" i="88"/>
  <c r="F16" i="88"/>
  <c r="G16" i="88"/>
  <c r="H16" i="88"/>
  <c r="I16" i="88"/>
  <c r="K16" i="88"/>
  <c r="L16" i="88"/>
  <c r="E16" i="88"/>
  <c r="F15" i="88"/>
  <c r="G15" i="88"/>
  <c r="I15" i="88"/>
  <c r="J15" i="88"/>
  <c r="K15" i="88"/>
  <c r="L15" i="88"/>
  <c r="E15" i="88"/>
  <c r="J14" i="88"/>
  <c r="L14" i="88"/>
  <c r="F14" i="88"/>
  <c r="G14" i="88"/>
  <c r="H14" i="88"/>
  <c r="I14" i="88"/>
  <c r="K14" i="88"/>
  <c r="E14" i="88"/>
  <c r="E13" i="88"/>
  <c r="J13" i="88"/>
  <c r="H13" i="88"/>
  <c r="G13" i="88"/>
  <c r="F13" i="88"/>
  <c r="K18" i="91"/>
  <c r="K15" i="91"/>
  <c r="I15" i="91"/>
  <c r="J14" i="91"/>
  <c r="I14" i="91"/>
  <c r="H16" i="91"/>
  <c r="H15" i="91"/>
  <c r="H14" i="91"/>
  <c r="G14" i="91"/>
  <c r="L18" i="91"/>
  <c r="J18" i="91"/>
  <c r="I18" i="91"/>
  <c r="H18" i="91"/>
  <c r="G18" i="91"/>
  <c r="F18" i="91"/>
  <c r="E18" i="91"/>
  <c r="L17" i="91"/>
  <c r="K17" i="91"/>
  <c r="J17" i="91"/>
  <c r="I17" i="91"/>
  <c r="H17" i="91"/>
  <c r="G17" i="91"/>
  <c r="F17" i="91"/>
  <c r="E17" i="91"/>
  <c r="J16" i="91"/>
  <c r="I16" i="91"/>
  <c r="G16" i="91"/>
  <c r="F16" i="91"/>
  <c r="E16" i="91"/>
  <c r="G15" i="91"/>
  <c r="F15" i="91"/>
  <c r="L14" i="91"/>
  <c r="K14" i="91"/>
  <c r="F14" i="91"/>
  <c r="E14" i="91"/>
  <c r="S67" i="90"/>
  <c r="S68" i="90"/>
  <c r="S69" i="90"/>
  <c r="R68" i="90"/>
  <c r="P71" i="90"/>
  <c r="Q67" i="90"/>
  <c r="P69" i="90"/>
  <c r="Q69" i="90"/>
  <c r="Q68" i="90"/>
  <c r="P68" i="90"/>
  <c r="N70" i="90"/>
  <c r="N69" i="90"/>
  <c r="N67" i="90"/>
  <c r="O69" i="90"/>
  <c r="L69" i="90"/>
  <c r="M69" i="90"/>
  <c r="L68" i="90"/>
  <c r="L67" i="90"/>
  <c r="M67" i="90"/>
  <c r="M68" i="90"/>
  <c r="J71" i="90"/>
  <c r="K70" i="90"/>
  <c r="J69" i="90"/>
  <c r="K69" i="90"/>
  <c r="J68" i="90"/>
  <c r="K68" i="90"/>
  <c r="I70" i="90"/>
  <c r="H69" i="90"/>
  <c r="I69" i="90"/>
  <c r="I68" i="90"/>
  <c r="H68" i="90"/>
  <c r="G70" i="90"/>
  <c r="F69" i="90"/>
  <c r="G69" i="90"/>
  <c r="G68" i="90"/>
  <c r="F68" i="90"/>
  <c r="S52" i="90"/>
  <c r="R50" i="90"/>
  <c r="S50" i="90"/>
  <c r="S49" i="90"/>
  <c r="R49" i="90"/>
  <c r="P50" i="90"/>
  <c r="Q50" i="90"/>
  <c r="Q49" i="90"/>
  <c r="P49" i="90"/>
  <c r="O50" i="90"/>
  <c r="M52" i="90"/>
  <c r="L50" i="90"/>
  <c r="M50" i="90"/>
  <c r="L49" i="90"/>
  <c r="M49" i="90"/>
  <c r="K52" i="90"/>
  <c r="K50" i="90"/>
  <c r="J49" i="90"/>
  <c r="K49" i="90"/>
  <c r="H52" i="90"/>
  <c r="I51" i="90"/>
  <c r="I49" i="90"/>
  <c r="H49" i="90"/>
  <c r="G49" i="90"/>
  <c r="F50" i="90"/>
  <c r="F49" i="90"/>
  <c r="H34" i="90"/>
  <c r="G32" i="90"/>
  <c r="H32" i="90"/>
  <c r="G33" i="90"/>
  <c r="H33" i="90"/>
  <c r="G34" i="90"/>
  <c r="G35" i="90"/>
  <c r="H35" i="90"/>
  <c r="F35" i="90"/>
  <c r="F32" i="90"/>
  <c r="F33" i="90"/>
  <c r="H31" i="90"/>
  <c r="G31" i="90"/>
  <c r="F31" i="90"/>
  <c r="L31" i="90"/>
  <c r="K33" i="90"/>
  <c r="M32" i="90"/>
  <c r="N31" i="90"/>
  <c r="N32" i="90"/>
  <c r="N33" i="90"/>
  <c r="Q32" i="90"/>
  <c r="Q31" i="90"/>
  <c r="T33" i="90"/>
  <c r="T32" i="90"/>
  <c r="T31" i="90"/>
  <c r="R34" i="90"/>
  <c r="R32" i="90"/>
  <c r="R31" i="90"/>
  <c r="W33" i="90"/>
  <c r="W32" i="90"/>
  <c r="Z31" i="90"/>
  <c r="W31" i="90"/>
  <c r="K31" i="90"/>
  <c r="K32" i="90"/>
  <c r="S71" i="90"/>
  <c r="Q71" i="90"/>
  <c r="O71" i="90"/>
  <c r="N71" i="90"/>
  <c r="M71" i="90"/>
  <c r="L71" i="90"/>
  <c r="K71" i="90"/>
  <c r="I71" i="90"/>
  <c r="H71" i="90"/>
  <c r="G71" i="90"/>
  <c r="S70" i="90"/>
  <c r="Q70" i="90"/>
  <c r="P70" i="90"/>
  <c r="O70" i="90"/>
  <c r="M70" i="90"/>
  <c r="L70" i="90"/>
  <c r="J70" i="90"/>
  <c r="H70" i="90"/>
  <c r="F70" i="90"/>
  <c r="O68" i="90"/>
  <c r="N68" i="90"/>
  <c r="R67" i="90"/>
  <c r="P67" i="90"/>
  <c r="O67" i="90"/>
  <c r="K67" i="90"/>
  <c r="J67" i="90"/>
  <c r="I67" i="90"/>
  <c r="H67" i="90"/>
  <c r="G67" i="90"/>
  <c r="F67" i="90"/>
  <c r="S53" i="90"/>
  <c r="R53" i="90"/>
  <c r="Q53" i="90"/>
  <c r="P53" i="90"/>
  <c r="O53" i="90"/>
  <c r="N53" i="90"/>
  <c r="M53" i="90"/>
  <c r="L53" i="90"/>
  <c r="K53" i="90"/>
  <c r="J53" i="90"/>
  <c r="I53" i="90"/>
  <c r="H53" i="90"/>
  <c r="G53" i="90"/>
  <c r="F53" i="90"/>
  <c r="R52" i="90"/>
  <c r="Q52" i="90"/>
  <c r="P52" i="90"/>
  <c r="O52" i="90"/>
  <c r="N52" i="90"/>
  <c r="L52" i="90"/>
  <c r="J52" i="90"/>
  <c r="I52" i="90"/>
  <c r="G52" i="90"/>
  <c r="F52" i="90"/>
  <c r="S51" i="90"/>
  <c r="R51" i="90"/>
  <c r="Q51" i="90"/>
  <c r="P51" i="90"/>
  <c r="O51" i="90"/>
  <c r="N51" i="90"/>
  <c r="M51" i="90"/>
  <c r="L51" i="90"/>
  <c r="K51" i="90"/>
  <c r="J51" i="90"/>
  <c r="H51" i="90"/>
  <c r="G51" i="90"/>
  <c r="F51" i="90"/>
  <c r="O49" i="90"/>
  <c r="N49" i="90"/>
  <c r="X35" i="90"/>
  <c r="W35" i="90"/>
  <c r="U35" i="90"/>
  <c r="T35" i="90"/>
  <c r="S35" i="90"/>
  <c r="R35" i="90"/>
  <c r="O35" i="90"/>
  <c r="N35" i="90"/>
  <c r="M35" i="90"/>
  <c r="L35" i="90"/>
  <c r="K35" i="90"/>
  <c r="I35" i="90"/>
  <c r="Y34" i="90"/>
  <c r="X34" i="90"/>
  <c r="W34" i="90"/>
  <c r="V34" i="90"/>
  <c r="U34" i="90"/>
  <c r="T34" i="90"/>
  <c r="S34" i="90"/>
  <c r="N34" i="90"/>
  <c r="K34" i="90"/>
  <c r="I34" i="90"/>
  <c r="S33" i="90"/>
  <c r="R33" i="90"/>
  <c r="I33" i="90"/>
  <c r="Y32" i="90"/>
  <c r="X32" i="90"/>
  <c r="V32" i="90"/>
  <c r="U32" i="90"/>
  <c r="S32" i="90"/>
  <c r="P32" i="90"/>
  <c r="O32" i="90"/>
  <c r="L32" i="90"/>
  <c r="J32" i="90"/>
  <c r="I32" i="90"/>
  <c r="Y31" i="90"/>
  <c r="X31" i="90"/>
  <c r="V31" i="90"/>
  <c r="U31" i="90"/>
  <c r="S31" i="90"/>
  <c r="P31" i="90"/>
  <c r="O31" i="90"/>
  <c r="M31" i="90"/>
  <c r="J31" i="90"/>
  <c r="I31" i="90"/>
  <c r="L17" i="90"/>
  <c r="K17" i="90"/>
  <c r="J17" i="90"/>
  <c r="I17" i="90"/>
  <c r="H17" i="90"/>
  <c r="G17" i="90"/>
  <c r="E17" i="90"/>
  <c r="K16" i="90"/>
  <c r="J16" i="90"/>
  <c r="E16" i="90"/>
  <c r="K15" i="90"/>
  <c r="H15" i="90"/>
  <c r="E15" i="90"/>
  <c r="L14" i="90"/>
  <c r="J14" i="90"/>
  <c r="I14" i="90"/>
  <c r="E14" i="90"/>
  <c r="L13" i="90"/>
  <c r="K13" i="90"/>
  <c r="J13" i="90"/>
  <c r="I13" i="90"/>
  <c r="H13" i="90"/>
  <c r="G13" i="90"/>
  <c r="E13" i="90"/>
  <c r="L16" i="89"/>
  <c r="K16" i="89"/>
  <c r="J16" i="89"/>
  <c r="I16" i="89"/>
  <c r="H16" i="89"/>
  <c r="G16" i="89"/>
  <c r="F16" i="89"/>
  <c r="E16" i="89"/>
  <c r="L15" i="89"/>
  <c r="K15" i="89"/>
  <c r="J15" i="89"/>
  <c r="I15" i="89"/>
  <c r="H15" i="89"/>
  <c r="G15" i="89"/>
  <c r="F15" i="89"/>
  <c r="E15" i="89"/>
  <c r="L14" i="89"/>
  <c r="K14" i="89"/>
  <c r="J14" i="89"/>
  <c r="I14" i="89"/>
  <c r="H14" i="89"/>
  <c r="G14" i="89"/>
  <c r="F14" i="89"/>
  <c r="E14" i="89"/>
  <c r="L13" i="89"/>
  <c r="K13" i="89"/>
  <c r="J13" i="89"/>
  <c r="I13" i="89"/>
  <c r="H13" i="89"/>
  <c r="G13" i="89"/>
  <c r="F13" i="89"/>
  <c r="E13" i="89"/>
  <c r="L12" i="89"/>
  <c r="K12" i="89"/>
  <c r="J12" i="89"/>
  <c r="I12" i="89"/>
  <c r="H12" i="89"/>
  <c r="G12" i="89"/>
  <c r="F12" i="89"/>
  <c r="E12" i="89"/>
  <c r="L13" i="88"/>
  <c r="K13" i="88"/>
  <c r="I13" i="88"/>
  <c r="L17" i="87"/>
  <c r="K17" i="87"/>
  <c r="J17" i="87"/>
  <c r="I17" i="87"/>
  <c r="H17" i="87"/>
  <c r="G17" i="87"/>
  <c r="F17" i="87"/>
  <c r="E17" i="87"/>
  <c r="L16" i="87"/>
  <c r="K16" i="87"/>
  <c r="J16" i="87"/>
  <c r="I16" i="87"/>
  <c r="H16" i="87"/>
  <c r="G16" i="87"/>
  <c r="F16" i="87"/>
  <c r="E16" i="87"/>
  <c r="L15" i="87"/>
  <c r="K15" i="87"/>
  <c r="J15" i="87"/>
  <c r="I15" i="87"/>
  <c r="H15" i="87"/>
  <c r="G15" i="87"/>
  <c r="F15" i="87"/>
  <c r="E15" i="87"/>
  <c r="L14" i="87"/>
  <c r="K14" i="87"/>
  <c r="J14" i="87"/>
  <c r="I14" i="87"/>
  <c r="H14" i="87"/>
  <c r="G14" i="87"/>
  <c r="F14" i="87"/>
  <c r="E14" i="87"/>
  <c r="L13" i="87"/>
  <c r="K13" i="87"/>
  <c r="J13" i="87"/>
  <c r="I13" i="87"/>
  <c r="H13" i="87"/>
  <c r="G13" i="87"/>
  <c r="F13" i="87"/>
  <c r="E13" i="87"/>
  <c r="S70" i="81"/>
  <c r="R71" i="81"/>
  <c r="P70" i="81"/>
  <c r="P67" i="81"/>
  <c r="L70" i="81"/>
  <c r="J67" i="81"/>
  <c r="S52" i="81"/>
  <c r="R49" i="81"/>
  <c r="Q52" i="81"/>
  <c r="P49" i="81"/>
  <c r="L49" i="81"/>
  <c r="P35" i="81"/>
  <c r="O31" i="81"/>
  <c r="O33" i="81"/>
  <c r="Q33" i="81"/>
  <c r="N35" i="81"/>
  <c r="M33" i="81"/>
  <c r="L31" i="81"/>
  <c r="R68" i="81"/>
  <c r="Q67" i="81"/>
  <c r="O68" i="81"/>
  <c r="M71" i="81"/>
  <c r="L68" i="81"/>
  <c r="J70" i="81"/>
  <c r="K67" i="81"/>
  <c r="I67" i="81"/>
  <c r="R51" i="81"/>
  <c r="Q51" i="81"/>
  <c r="P53" i="81"/>
  <c r="N49" i="81"/>
  <c r="M51" i="81"/>
  <c r="L52" i="81"/>
  <c r="K52" i="81"/>
  <c r="J49" i="81"/>
  <c r="Z35" i="81"/>
  <c r="Y33" i="81"/>
  <c r="X31" i="81"/>
  <c r="W35" i="81"/>
  <c r="V33" i="81"/>
  <c r="V32" i="81"/>
  <c r="S32" i="81"/>
  <c r="O35" i="81"/>
  <c r="P31" i="81"/>
  <c r="I50" i="90" l="1"/>
  <c r="R70" i="81"/>
  <c r="S67" i="81"/>
  <c r="Q71" i="81"/>
  <c r="Q70" i="81"/>
  <c r="Q68" i="81"/>
  <c r="O67" i="81"/>
  <c r="M68" i="81"/>
  <c r="L67" i="81"/>
  <c r="J71" i="81"/>
  <c r="K70" i="81"/>
  <c r="S53" i="81"/>
  <c r="R52" i="81"/>
  <c r="S51" i="81"/>
  <c r="Q53" i="81"/>
  <c r="P51" i="81"/>
  <c r="M53" i="81"/>
  <c r="J53" i="81"/>
  <c r="K53" i="81"/>
  <c r="K51" i="81"/>
  <c r="Z34" i="81"/>
  <c r="Y32" i="81"/>
  <c r="W33" i="81"/>
  <c r="V31" i="81"/>
  <c r="U33" i="81"/>
  <c r="U31" i="81"/>
  <c r="Q34" i="81"/>
  <c r="P32" i="81"/>
  <c r="L35" i="81"/>
  <c r="M35" i="81"/>
  <c r="N34" i="81"/>
  <c r="N33" i="81"/>
  <c r="M32" i="81"/>
  <c r="I71" i="81"/>
  <c r="H70" i="81"/>
  <c r="I68" i="81"/>
  <c r="H67" i="81"/>
  <c r="H53" i="81"/>
  <c r="I52" i="81"/>
  <c r="I51" i="81"/>
  <c r="H49" i="81"/>
  <c r="K35" i="81"/>
  <c r="I35" i="81"/>
  <c r="I34" i="81"/>
  <c r="K33" i="81"/>
  <c r="I31" i="81"/>
  <c r="O70" i="81"/>
  <c r="O71" i="81"/>
  <c r="N71" i="81"/>
  <c r="N68" i="81"/>
  <c r="O51" i="81"/>
  <c r="O52" i="81"/>
  <c r="O53" i="81"/>
  <c r="O49" i="81"/>
  <c r="N51" i="81"/>
  <c r="N52" i="81"/>
  <c r="N53" i="81"/>
  <c r="S33" i="81"/>
  <c r="S34" i="81"/>
  <c r="S35" i="81"/>
  <c r="S31" i="81"/>
  <c r="R35" i="81"/>
  <c r="R34" i="81"/>
  <c r="R33" i="81"/>
  <c r="R32" i="81"/>
  <c r="R31" i="81"/>
  <c r="J17" i="81"/>
  <c r="J13" i="81"/>
  <c r="J15" i="81"/>
  <c r="J14" i="81"/>
  <c r="J16" i="81"/>
  <c r="R53" i="81"/>
  <c r="S49" i="81"/>
  <c r="M52" i="81"/>
  <c r="J51" i="81"/>
  <c r="J31" i="81"/>
  <c r="E14" i="81"/>
  <c r="E15" i="81"/>
  <c r="E16" i="81"/>
  <c r="E17" i="81"/>
  <c r="E13" i="81"/>
  <c r="H71" i="81"/>
  <c r="I70" i="81"/>
  <c r="J33" i="81"/>
  <c r="H35" i="81"/>
  <c r="H34" i="81"/>
  <c r="H33" i="81"/>
  <c r="G33" i="81"/>
  <c r="F31" i="81"/>
  <c r="J35" i="81"/>
  <c r="I32" i="81"/>
  <c r="K15" i="82"/>
  <c r="J13" i="82"/>
  <c r="H13" i="82"/>
  <c r="F12" i="82"/>
  <c r="K49" i="81"/>
  <c r="L53" i="81"/>
  <c r="L51" i="81"/>
  <c r="M49" i="81"/>
  <c r="Q35" i="81"/>
  <c r="P33" i="81"/>
  <c r="L34" i="81"/>
  <c r="M31" i="81"/>
  <c r="H17" i="81"/>
  <c r="I16" i="81"/>
  <c r="I13" i="81"/>
  <c r="G17" i="81"/>
  <c r="G15" i="81"/>
  <c r="G13" i="81"/>
  <c r="H13" i="81"/>
  <c r="I53" i="81"/>
  <c r="H51" i="81"/>
  <c r="K34" i="81"/>
  <c r="J32" i="81"/>
  <c r="J34" i="81"/>
  <c r="I33" i="81"/>
  <c r="H52" i="81"/>
  <c r="L13" i="81"/>
  <c r="K13" i="81"/>
  <c r="L17" i="84"/>
  <c r="K17" i="84"/>
  <c r="J17" i="84"/>
  <c r="I17" i="84"/>
  <c r="H17" i="84"/>
  <c r="G17" i="84"/>
  <c r="F17" i="84"/>
  <c r="E17" i="84"/>
  <c r="L16" i="84"/>
  <c r="K16" i="84"/>
  <c r="J16" i="84"/>
  <c r="I16" i="84"/>
  <c r="H16" i="84"/>
  <c r="G16" i="84"/>
  <c r="F16" i="84"/>
  <c r="E16" i="84"/>
  <c r="L15" i="84"/>
  <c r="K15" i="84"/>
  <c r="J15" i="84"/>
  <c r="I15" i="84"/>
  <c r="H15" i="84"/>
  <c r="G15" i="84"/>
  <c r="F15" i="84"/>
  <c r="E15" i="84"/>
  <c r="L14" i="84"/>
  <c r="K14" i="84"/>
  <c r="J14" i="84"/>
  <c r="I14" i="84"/>
  <c r="H14" i="84"/>
  <c r="G14" i="84"/>
  <c r="F14" i="84"/>
  <c r="E14" i="84"/>
  <c r="L13" i="84"/>
  <c r="K13" i="84"/>
  <c r="J13" i="84"/>
  <c r="I13" i="84"/>
  <c r="H13" i="84"/>
  <c r="G13" i="84"/>
  <c r="F13" i="84"/>
  <c r="E13" i="84"/>
  <c r="K17" i="83"/>
  <c r="J17" i="83"/>
  <c r="I17" i="83"/>
  <c r="F17" i="83"/>
  <c r="E17" i="83"/>
  <c r="K16" i="83"/>
  <c r="J16" i="83"/>
  <c r="I16" i="83"/>
  <c r="F16" i="83"/>
  <c r="E16" i="83"/>
  <c r="K15" i="83"/>
  <c r="J15" i="83"/>
  <c r="I15" i="83"/>
  <c r="F15" i="83"/>
  <c r="E15" i="83"/>
  <c r="L14" i="83"/>
  <c r="K14" i="83"/>
  <c r="J14" i="83"/>
  <c r="I14" i="83"/>
  <c r="H14" i="83"/>
  <c r="G14" i="83"/>
  <c r="F14" i="83"/>
  <c r="E14" i="83"/>
  <c r="L13" i="83"/>
  <c r="K13" i="83"/>
  <c r="J13" i="83"/>
  <c r="I13" i="83"/>
  <c r="H13" i="83"/>
  <c r="G13" i="83"/>
  <c r="F13" i="83"/>
  <c r="E13" i="83"/>
  <c r="L16" i="82"/>
  <c r="K16" i="82"/>
  <c r="J16" i="82"/>
  <c r="I16" i="82"/>
  <c r="H16" i="82"/>
  <c r="G16" i="82"/>
  <c r="F16" i="82"/>
  <c r="E16" i="82"/>
  <c r="L15" i="82"/>
  <c r="J15" i="82"/>
  <c r="I15" i="82"/>
  <c r="H15" i="82"/>
  <c r="G15" i="82"/>
  <c r="F15" i="82"/>
  <c r="E15" i="82"/>
  <c r="L14" i="82"/>
  <c r="K14" i="82"/>
  <c r="J14" i="82"/>
  <c r="I14" i="82"/>
  <c r="H14" i="82"/>
  <c r="G14" i="82"/>
  <c r="F14" i="82"/>
  <c r="E14" i="82"/>
  <c r="L13" i="82"/>
  <c r="K13" i="82"/>
  <c r="I13" i="82"/>
  <c r="G13" i="82"/>
  <c r="F13" i="82"/>
  <c r="E13" i="82"/>
  <c r="L12" i="82"/>
  <c r="K12" i="82"/>
  <c r="J12" i="82"/>
  <c r="I12" i="82"/>
  <c r="H12" i="82"/>
  <c r="G12" i="82"/>
  <c r="E12" i="82"/>
  <c r="S71" i="81"/>
  <c r="P71" i="81"/>
  <c r="L71" i="81"/>
  <c r="K71" i="81"/>
  <c r="G71" i="81"/>
  <c r="F71" i="81"/>
  <c r="M70" i="81"/>
  <c r="G70" i="81"/>
  <c r="F70" i="81"/>
  <c r="S68" i="81"/>
  <c r="P68" i="81"/>
  <c r="K68" i="81"/>
  <c r="J68" i="81"/>
  <c r="H68" i="81"/>
  <c r="G68" i="81"/>
  <c r="F68" i="81"/>
  <c r="R67" i="81"/>
  <c r="M67" i="81"/>
  <c r="G67" i="81"/>
  <c r="F67" i="81"/>
  <c r="G53" i="81"/>
  <c r="F53" i="81"/>
  <c r="P52" i="81"/>
  <c r="J52" i="81"/>
  <c r="G52" i="81"/>
  <c r="F52" i="81"/>
  <c r="G51" i="81"/>
  <c r="F51" i="81"/>
  <c r="Q49" i="81"/>
  <c r="I49" i="81"/>
  <c r="G49" i="81"/>
  <c r="F49" i="81"/>
  <c r="Y35" i="81"/>
  <c r="X35" i="81"/>
  <c r="V35" i="81"/>
  <c r="U35" i="81"/>
  <c r="T35" i="81"/>
  <c r="G35" i="81"/>
  <c r="F35" i="81"/>
  <c r="Y34" i="81"/>
  <c r="X34" i="81"/>
  <c r="W34" i="81"/>
  <c r="V34" i="81"/>
  <c r="U34" i="81"/>
  <c r="T34" i="81"/>
  <c r="O34" i="81"/>
  <c r="M34" i="81"/>
  <c r="G34" i="81"/>
  <c r="F34" i="81"/>
  <c r="Z33" i="81"/>
  <c r="X33" i="81"/>
  <c r="T33" i="81"/>
  <c r="L33" i="81"/>
  <c r="F33" i="81"/>
  <c r="X32" i="81"/>
  <c r="U32" i="81"/>
  <c r="O32" i="81"/>
  <c r="L32" i="81"/>
  <c r="G32" i="81"/>
  <c r="F32" i="81"/>
  <c r="Y31" i="81"/>
  <c r="G31" i="81"/>
  <c r="P25" i="81"/>
  <c r="P34" i="81" s="1"/>
  <c r="L17" i="81"/>
  <c r="K17" i="81"/>
  <c r="I17" i="81"/>
  <c r="L16" i="81"/>
  <c r="K16" i="81"/>
  <c r="H16" i="81"/>
  <c r="G16" i="81"/>
  <c r="L15" i="81"/>
  <c r="K15" i="81"/>
  <c r="I15" i="81"/>
  <c r="H15" i="81"/>
  <c r="L14" i="81"/>
  <c r="K14" i="81"/>
  <c r="I14" i="81"/>
  <c r="G14" i="81"/>
  <c r="L18" i="80"/>
  <c r="K18" i="80"/>
  <c r="J18" i="80"/>
  <c r="I18" i="80"/>
  <c r="H18" i="80"/>
  <c r="G18" i="80"/>
  <c r="F18" i="80"/>
  <c r="E18" i="80"/>
  <c r="L17" i="80"/>
  <c r="K17" i="80"/>
  <c r="J17" i="80"/>
  <c r="I17" i="80"/>
  <c r="H17" i="80"/>
  <c r="G17" i="80"/>
  <c r="F17" i="80"/>
  <c r="E17" i="80"/>
  <c r="J16" i="80"/>
  <c r="I16" i="80"/>
  <c r="H16" i="80"/>
  <c r="G16" i="80"/>
  <c r="F16" i="80"/>
  <c r="E16" i="80"/>
  <c r="L15" i="80"/>
  <c r="K15" i="80"/>
  <c r="G15" i="80"/>
  <c r="F15" i="80"/>
  <c r="E15" i="80"/>
  <c r="L14" i="80"/>
  <c r="K14" i="80"/>
  <c r="J14" i="80"/>
  <c r="I14" i="80"/>
  <c r="G14" i="80"/>
  <c r="F14" i="80"/>
  <c r="E14" i="80"/>
  <c r="L17" i="78"/>
  <c r="K17" i="78"/>
  <c r="J17" i="78"/>
  <c r="I17" i="78"/>
  <c r="H17" i="78"/>
  <c r="G17" i="78"/>
  <c r="F17" i="78"/>
  <c r="E17" i="78"/>
  <c r="L16" i="78"/>
  <c r="K16" i="78"/>
  <c r="J16" i="78"/>
  <c r="I16" i="78"/>
  <c r="H16" i="78"/>
  <c r="G16" i="78"/>
  <c r="F16" i="78"/>
  <c r="E16" i="78"/>
  <c r="L15" i="78"/>
  <c r="K15" i="78"/>
  <c r="J15" i="78"/>
  <c r="I15" i="78"/>
  <c r="H15" i="78"/>
  <c r="G15" i="78"/>
  <c r="F15" i="78"/>
  <c r="E15" i="78"/>
  <c r="L14" i="78"/>
  <c r="K14" i="78"/>
  <c r="J14" i="78"/>
  <c r="I14" i="78"/>
  <c r="H14" i="78"/>
  <c r="G14" i="78"/>
  <c r="F14" i="78"/>
  <c r="E14" i="78"/>
  <c r="L13" i="78"/>
  <c r="K13" i="78"/>
  <c r="J13" i="78"/>
  <c r="I13" i="78"/>
  <c r="H13" i="78"/>
  <c r="G13" i="78"/>
  <c r="F13" i="78"/>
  <c r="E13" i="78"/>
  <c r="E19" i="36"/>
  <c r="E18" i="36"/>
  <c r="E17" i="36"/>
  <c r="E16" i="36"/>
  <c r="E15" i="36"/>
  <c r="F16" i="36"/>
  <c r="L12" i="66"/>
  <c r="K12" i="66"/>
  <c r="J12" i="66"/>
  <c r="I12" i="66"/>
  <c r="H12" i="66"/>
  <c r="G12" i="66"/>
  <c r="L8" i="64"/>
  <c r="K8" i="64"/>
  <c r="J8" i="64"/>
  <c r="I8" i="64"/>
  <c r="H8" i="64"/>
  <c r="G8" i="64"/>
  <c r="F8" i="64"/>
  <c r="E8" i="64"/>
  <c r="L9" i="62"/>
  <c r="K9" i="62"/>
  <c r="J9" i="62"/>
  <c r="I9" i="62"/>
  <c r="H9" i="62"/>
  <c r="G9" i="62"/>
  <c r="F9" i="62"/>
  <c r="E9" i="62"/>
  <c r="H9" i="60"/>
  <c r="F9" i="60"/>
  <c r="L9" i="60"/>
  <c r="K9" i="60"/>
  <c r="J9" i="60"/>
  <c r="I9" i="60"/>
  <c r="G9" i="60"/>
  <c r="E9" i="60"/>
  <c r="L9" i="59"/>
  <c r="K9" i="59"/>
  <c r="J9" i="59"/>
  <c r="I9" i="59"/>
  <c r="H9" i="59"/>
  <c r="G9" i="59"/>
  <c r="F9" i="59"/>
  <c r="E9" i="59"/>
  <c r="L9" i="57"/>
  <c r="K9" i="57"/>
  <c r="J9" i="57"/>
  <c r="I9" i="57"/>
  <c r="H9" i="57"/>
  <c r="G9" i="57"/>
  <c r="F9" i="57"/>
  <c r="E9" i="57"/>
  <c r="L10" i="55"/>
  <c r="K10" i="55"/>
  <c r="J10" i="55"/>
  <c r="I10" i="55"/>
  <c r="H10" i="55"/>
  <c r="G10" i="55"/>
  <c r="F10" i="55"/>
  <c r="E10" i="55"/>
  <c r="K13" i="37" l="1"/>
  <c r="G13" i="37"/>
  <c r="H13" i="37"/>
  <c r="I13" i="37"/>
  <c r="J13" i="37"/>
  <c r="L13" i="37"/>
  <c r="F13" i="37"/>
  <c r="E13" i="37"/>
  <c r="Y15" i="36"/>
  <c r="Z15" i="36"/>
  <c r="X15" i="36"/>
  <c r="W15" i="36"/>
  <c r="V15" i="36"/>
  <c r="U15" i="36"/>
  <c r="T15" i="36"/>
  <c r="S15" i="36"/>
  <c r="R15" i="36"/>
  <c r="P15" i="36"/>
  <c r="Q15" i="36"/>
  <c r="O15" i="36"/>
  <c r="N15" i="36"/>
  <c r="M15" i="36"/>
  <c r="L15" i="36"/>
  <c r="K15" i="36"/>
  <c r="J15" i="36"/>
  <c r="I15" i="36"/>
  <c r="G15" i="36"/>
  <c r="H15" i="36"/>
  <c r="F15" i="36"/>
  <c r="F13" i="34"/>
  <c r="K16" i="34"/>
  <c r="K14" i="34"/>
  <c r="K13" i="34"/>
  <c r="G13" i="34"/>
  <c r="H13" i="34"/>
  <c r="I13" i="34"/>
  <c r="J13" i="34"/>
  <c r="L13" i="34"/>
  <c r="F14" i="34"/>
  <c r="E13" i="34"/>
  <c r="E14" i="34"/>
  <c r="E15" i="34"/>
  <c r="L17" i="37" l="1"/>
  <c r="K17" i="37"/>
  <c r="J17" i="37"/>
  <c r="I17" i="37"/>
  <c r="H17" i="37"/>
  <c r="G17" i="37"/>
  <c r="F17" i="37"/>
  <c r="E17" i="37"/>
  <c r="L16" i="37"/>
  <c r="K16" i="37"/>
  <c r="J16" i="37"/>
  <c r="I16" i="37"/>
  <c r="H16" i="37"/>
  <c r="G16" i="37"/>
  <c r="F16" i="37"/>
  <c r="E16" i="37"/>
  <c r="L15" i="37"/>
  <c r="K15" i="37"/>
  <c r="J15" i="37"/>
  <c r="I15" i="37"/>
  <c r="H15" i="37"/>
  <c r="G15" i="37"/>
  <c r="F15" i="37"/>
  <c r="E15" i="37"/>
  <c r="L14" i="37"/>
  <c r="K14" i="37"/>
  <c r="J14" i="37"/>
  <c r="I14" i="37"/>
  <c r="H14" i="37"/>
  <c r="G14" i="37"/>
  <c r="F14" i="37"/>
  <c r="E14" i="37"/>
  <c r="Z19" i="36"/>
  <c r="Y19" i="36"/>
  <c r="X19" i="36"/>
  <c r="W19" i="36"/>
  <c r="V19" i="36"/>
  <c r="U19" i="36"/>
  <c r="T19" i="36"/>
  <c r="S19" i="36"/>
  <c r="R19" i="36"/>
  <c r="Q19" i="36"/>
  <c r="P19" i="36"/>
  <c r="O19" i="36"/>
  <c r="N19" i="36"/>
  <c r="M19" i="36"/>
  <c r="L19" i="36"/>
  <c r="K19" i="36"/>
  <c r="J19" i="36"/>
  <c r="I19" i="36"/>
  <c r="H19" i="36"/>
  <c r="G19" i="36"/>
  <c r="F19" i="36"/>
  <c r="Z18" i="36"/>
  <c r="Y18" i="36"/>
  <c r="X18" i="36"/>
  <c r="W18" i="36"/>
  <c r="V18" i="36"/>
  <c r="U18" i="36"/>
  <c r="T18" i="36"/>
  <c r="S18" i="36"/>
  <c r="R18" i="36"/>
  <c r="Q18" i="36"/>
  <c r="P18" i="36"/>
  <c r="O18" i="36"/>
  <c r="N18" i="36"/>
  <c r="M18" i="36"/>
  <c r="L18" i="36"/>
  <c r="K18" i="36"/>
  <c r="J18" i="36"/>
  <c r="I18" i="36"/>
  <c r="H18" i="36"/>
  <c r="G18" i="36"/>
  <c r="F18" i="36"/>
  <c r="Z17" i="36"/>
  <c r="Y17" i="36"/>
  <c r="X17" i="36"/>
  <c r="W17" i="36"/>
  <c r="V17" i="36"/>
  <c r="U17" i="36"/>
  <c r="T17" i="36"/>
  <c r="S17" i="36"/>
  <c r="R17" i="36"/>
  <c r="Q17" i="36"/>
  <c r="P17" i="36"/>
  <c r="O17" i="36"/>
  <c r="N17" i="36"/>
  <c r="M17" i="36"/>
  <c r="L17" i="36"/>
  <c r="K17" i="36"/>
  <c r="J17" i="36"/>
  <c r="I17" i="36"/>
  <c r="H17" i="36"/>
  <c r="G17" i="36"/>
  <c r="F17" i="36"/>
  <c r="Z16" i="36"/>
  <c r="Y16" i="36"/>
  <c r="X16" i="36"/>
  <c r="W16" i="36"/>
  <c r="V16" i="36"/>
  <c r="U16" i="36"/>
  <c r="T16" i="36"/>
  <c r="S16" i="36"/>
  <c r="R16" i="36"/>
  <c r="Q16" i="36"/>
  <c r="P16" i="36"/>
  <c r="O16" i="36"/>
  <c r="N16" i="36"/>
  <c r="M16" i="36"/>
  <c r="L16" i="36"/>
  <c r="K16" i="36"/>
  <c r="J16" i="36"/>
  <c r="I16" i="36"/>
  <c r="H16" i="36"/>
  <c r="G16" i="36"/>
  <c r="L17" i="34"/>
  <c r="K17" i="34"/>
  <c r="J17" i="34"/>
  <c r="I17" i="34"/>
  <c r="H17" i="34"/>
  <c r="G17" i="34"/>
  <c r="F17" i="34"/>
  <c r="E17" i="34"/>
  <c r="L16" i="34"/>
  <c r="J16" i="34"/>
  <c r="I16" i="34"/>
  <c r="H16" i="34"/>
  <c r="G16" i="34"/>
  <c r="F16" i="34"/>
  <c r="E16" i="34"/>
  <c r="L15" i="34"/>
  <c r="K15" i="34"/>
  <c r="J15" i="34"/>
  <c r="I15" i="34"/>
  <c r="H15" i="34"/>
  <c r="G15" i="34"/>
  <c r="F15" i="34"/>
  <c r="L14" i="34"/>
  <c r="J14" i="34"/>
  <c r="I14" i="34"/>
  <c r="H14" i="34"/>
  <c r="G14" i="34"/>
</calcChain>
</file>

<file path=xl/sharedStrings.xml><?xml version="1.0" encoding="utf-8"?>
<sst xmlns="http://schemas.openxmlformats.org/spreadsheetml/2006/main" count="3304" uniqueCount="646">
  <si>
    <t>Indicaciones</t>
  </si>
  <si>
    <t xml:space="preserve">El Marco General del SEAES y otros documentos de interés para contextualizar el propósito de estos indicadores, 
pueden encontrarse en el siguiente enlace: https://drive.google.com/drive/folders/1hWHGjmBflITapI0c2xHg66PU9oNvMw4A  </t>
  </si>
  <si>
    <t>Videos disponibles</t>
  </si>
  <si>
    <t>Indicador SEAES</t>
  </si>
  <si>
    <t>Unidad de observación</t>
  </si>
  <si>
    <t>Indicaciones de reporte</t>
  </si>
  <si>
    <t>Vinculo a capturas</t>
  </si>
  <si>
    <t>Periodo</t>
  </si>
  <si>
    <t>Posibles fuentes de información</t>
  </si>
  <si>
    <t xml:space="preserve">• Video sobre los indicadores básicos 1 a 4 (ámbito de la formación profesional):
https://vimeo.com/888543757/37efd6289a </t>
  </si>
  <si>
    <t>1. Incorporación de los rasgos formativos relacionados con cada uno de los criterios del SEAES en el perfil de egreso del programa educativo.</t>
  </si>
  <si>
    <r>
      <rPr>
        <b/>
        <sz val="10"/>
        <color rgb="FF000000"/>
        <rFont val="Montserrat Regular"/>
      </rPr>
      <t xml:space="preserve">NIvel educativo:
</t>
    </r>
    <r>
      <rPr>
        <sz val="10"/>
        <color rgb="FF000000"/>
        <rFont val="Montserrat Regular"/>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</si>
  <si>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</si>
  <si>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</si>
  <si>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2023-2024
(Egresados durante el ciclo 2023-2024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</si>
  <si>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</si>
  <si>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</si>
  <si>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</si>
  <si>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</si>
  <si>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2023-2024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</si>
  <si>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</si>
  <si>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</si>
  <si>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</si>
  <si>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</si>
  <si>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</si>
  <si>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</si>
  <si>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2023-2024
(Egresados durante el ciclo 2023-2024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</si>
  <si>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Video sobre los indicadores básicos 5 a 7 (ámbito de la profesionalización docente):
https://vimeo.com/892982280/ee95806c3d</t>
  </si>
  <si>
    <t xml:space="preserve">5. Composición porcentual de la planta académica del programa educativo en función de los criterios de equidad social y de género, inclusión e interculturalidad. </t>
  </si>
  <si>
    <r>
      <rPr>
        <b/>
        <sz val="10"/>
        <color rgb="FF000000"/>
        <rFont val="Montserrat Regular"/>
      </rPr>
      <t xml:space="preserve">Planta académica:
</t>
    </r>
    <r>
      <rPr>
        <sz val="10"/>
        <color rgb="FF000000"/>
        <rFont val="Montserrat Regular"/>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</si>
  <si>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</si>
  <si>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</si>
  <si>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2023-2024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</si>
  <si>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</si>
  <si>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</si>
  <si>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</si>
  <si>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</si>
  <si>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</si>
  <si>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</si>
  <si>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</si>
  <si>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 Video sobre los indicadores básicos 8 a 12 (ámbitos de los programas educativos de licenciatura, TSU, PA y posgrado): 
https://vimeo.com/896649237/53a290fb07</t>
  </si>
  <si>
    <t>8. Composición porcentual de la población escolar en función de los criterios de equidad social y de género, inclusión e interculturalidad.</t>
  </si>
  <si>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</si>
  <si>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</si>
  <si>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2023-2024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</si>
  <si>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</si>
  <si>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</si>
  <si>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2023-2024.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</si>
  <si>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</si>
  <si>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2019, para los niveles de licenciatura y doctorado; 
2020, para los niveles de maestría y especialidades del sector salud.
2021, para los niveles de TSU, PA y otras especialidades.
Para la tasa de reprobación en todos los niveles, utiizar la información vigente al cierre del ciclo escolar 2023-2024.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2018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</si>
  <si>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</si>
  <si>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</si>
  <si>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</si>
  <si>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2023-2024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</si>
  <si>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</si>
  <si>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</si>
  <si>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</si>
  <si>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</si>
  <si>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</si>
  <si>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</si>
  <si>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2023-2024
(Información vigente al cierre del ciclo escolar, preferentemente. Incluir datos de los proyectos que concluyeron durante dicho ciclo escolar así como de los proyectos que tuvieron continuidad)</t>
  </si>
  <si>
    <t>• Video sobre los indicadores básicos 13 a 16 (ámbito de los programas de investigación y posgrado): 
https://vimeo.com/896697035/8d1dca5d59</t>
  </si>
  <si>
    <t>13.	Porcentaje de proyectos de investigación que consideraron cada uno de los criterios del SEAES.</t>
  </si>
  <si>
    <r>
      <rPr>
        <b/>
        <sz val="10"/>
        <color rgb="FF000000"/>
        <rFont val="Montserrat Regular"/>
      </rPr>
      <t>Investigación</t>
    </r>
    <r>
      <rPr>
        <sz val="10"/>
        <color rgb="FF000000"/>
        <rFont val="Montserrat Regular"/>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</si>
  <si>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</si>
  <si>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</si>
  <si>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2023-2024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</si>
  <si>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</si>
  <si>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</si>
  <si>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0"/>
        <color rgb="FF000000"/>
        <rFont val="Montserrat Regular"/>
      </rPr>
      <t>Investigación</t>
    </r>
    <r>
      <rPr>
        <sz val="10"/>
        <color rgb="FF000000"/>
        <rFont val="Montserrat Regular"/>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</si>
  <si>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</si>
  <si>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</si>
  <si>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2023-2024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</si>
  <si>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</si>
  <si>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</si>
  <si>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</si>
  <si>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2023-2024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</si>
  <si>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</si>
  <si>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0"/>
        <color rgb="FF000000"/>
        <rFont val="Montserrat Regular"/>
      </rPr>
      <t xml:space="preserve">Población escolar:
</t>
    </r>
    <r>
      <rPr>
        <sz val="10"/>
        <color rgb="FF000000"/>
        <rFont val="Montserrat Regular"/>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</si>
  <si>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</si>
  <si>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</si>
  <si>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2023-2024
(Información vigente al cierre del ciclo escolar. Incluir datos de dato de los estudiantes que participaron en proyectos que concluyeron durante dicho ciclo escolar así como de los proyectos que tuvieron continuidad)</t>
  </si>
  <si>
    <t xml:space="preserve">
• Video sobre los indicadores básicos 17 a 20 (ámbito institucional): 
https://vimeo.com/897016484/d4f1b46488 </t>
  </si>
  <si>
    <t>17.	Composición porcentual del personal directivo y administrativo en general, en función de los criterios de equidad social y de género, inclusión e interculturalidad.</t>
  </si>
  <si>
    <r>
      <rPr>
        <b/>
        <sz val="10"/>
        <color rgb="FF000000"/>
        <rFont val="Montserrat Regular"/>
      </rPr>
      <t xml:space="preserve">Personal de la institución:
</t>
    </r>
    <r>
      <rPr>
        <sz val="10"/>
        <color rgb="FF000000"/>
        <rFont val="Montserrat Regular"/>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</si>
  <si>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</si>
  <si>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</si>
  <si>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2023-2024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</si>
  <si>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</si>
  <si>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</si>
  <si>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0"/>
        <color rgb="FF000000"/>
        <rFont val="Montserrat Regular"/>
      </rPr>
      <t xml:space="preserve">Iniciativas institucionales:
</t>
    </r>
    <r>
      <rPr>
        <sz val="10"/>
        <color rgb="FF000000"/>
        <rFont val="Montserrat Regular"/>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</si>
  <si>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</si>
  <si>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</si>
  <si>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2023-2024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</si>
  <si>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</si>
  <si>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0"/>
        <color rgb="FF000000"/>
        <rFont val="Montserrat Regular"/>
      </rPr>
      <t xml:space="preserve">Planes y programas:
</t>
    </r>
    <r>
      <rPr>
        <sz val="10"/>
        <color rgb="FF000000"/>
        <rFont val="Montserrat Regular"/>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</si>
  <si>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</si>
  <si>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</si>
  <si>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2023-2024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</si>
  <si>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</si>
  <si>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0"/>
        <color rgb="FF000000"/>
        <rFont val="Montserrat Regular"/>
      </rPr>
      <t xml:space="preserve">Planes y programas:
</t>
    </r>
    <r>
      <rPr>
        <sz val="10"/>
        <color rgb="FF000000"/>
        <rFont val="Montserrat Regular"/>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</si>
  <si>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</si>
  <si>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</si>
  <si>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2023-2024
(Información vigente al cierre del ciclo escolar. Incluir las acciones concluidas durante dicho ciclo así como aquellas que no se resolvieron pero que continuaron en el siguiente ciclo escolar)</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</si>
  <si>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</si>
  <si>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Regresar</t>
  </si>
  <si>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</si>
  <si>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</si>
  <si>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</si>
  <si>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</si>
  <si>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</si>
  <si>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</si>
  <si>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</si>
  <si>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</si>
  <si>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</si>
  <si>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</si>
  <si>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</si>
  <si>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</si>
  <si>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</si>
  <si>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</si>
  <si>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</si>
  <si>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</si>
  <si>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</si>
  <si>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</si>
  <si>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</si>
  <si>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</si>
  <si>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</si>
  <si>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</si>
  <si>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</si>
  <si>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</si>
  <si>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</si>
  <si>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</si>
  <si>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</si>
  <si>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</si>
  <si>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</si>
  <si>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</si>
  <si>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</si>
  <si>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</si>
  <si>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</si>
  <si>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</si>
  <si>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</si>
  <si>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</si>
  <si>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</si>
  <si>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</si>
  <si>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</si>
  <si>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</si>
  <si>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</si>
  <si>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</si>
  <si>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</si>
  <si>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</si>
  <si>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</si>
  <si>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</si>
  <si>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</si>
  <si>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</si>
  <si>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</si>
  <si>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</si>
  <si>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</si>
  <si>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</si>
  <si>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</si>
  <si>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</si>
  <si>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</si>
  <si>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</si>
  <si>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</si>
  <si>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</si>
  <si>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</si>
  <si>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</si>
  <si>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</si>
  <si>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</si>
  <si>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</si>
  <si>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</si>
  <si>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</si>
  <si>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</si>
  <si>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</si>
  <si>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</si>
  <si>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</si>
  <si>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</si>
  <si>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</si>
  <si>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</si>
  <si>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</si>
  <si>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</si>
  <si>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</si>
  <si>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</si>
  <si>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</si>
  <si>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</si>
  <si>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</si>
  <si>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</si>
  <si>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</si>
  <si>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</si>
  <si>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</si>
  <si>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</si>
  <si>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</si>
  <si>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</si>
  <si>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</si>
  <si>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</si>
  <si>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</si>
  <si>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</si>
  <si>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</si>
  <si>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</si>
  <si>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</si>
  <si>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</si>
  <si>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</si>
  <si>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</si>
  <si>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</si>
  <si>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</si>
  <si>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</si>
  <si>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</si>
  <si>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</si>
  <si>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</si>
  <si>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</si>
  <si>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</si>
  <si>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</si>
  <si>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</si>
  <si>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</si>
  <si>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</si>
  <si>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</si>
  <si>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</si>
  <si>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</si>
  <si>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</si>
  <si>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</si>
  <si>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</si>
  <si>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</si>
  <si>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</si>
  <si>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</si>
  <si>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</si>
  <si>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</si>
  <si>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</si>
  <si>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</si>
  <si>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</si>
  <si>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</si>
  <si>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</si>
  <si>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</si>
  <si>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</si>
  <si>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</si>
  <si>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</si>
  <si>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</si>
  <si>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</si>
  <si>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</si>
  <si>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</si>
  <si>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</si>
  <si>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</si>
  <si>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</si>
  <si>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</si>
  <si>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</si>
  <si>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</si>
  <si>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</si>
  <si>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</si>
  <si>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</si>
  <si>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</si>
  <si>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</si>
  <si>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</si>
  <si>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</si>
  <si>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</si>
  <si>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</si>
  <si>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</si>
  <si>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</si>
  <si>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</si>
  <si>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</si>
  <si>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</si>
  <si>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</si>
  <si>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</si>
  <si>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</si>
  <si>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</si>
  <si>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</si>
  <si>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</si>
  <si>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</si>
  <si>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</si>
  <si>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</si>
  <si>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</si>
  <si>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</si>
  <si>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</si>
  <si>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</si>
  <si>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</si>
  <si>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</si>
  <si>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</si>
  <si>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</si>
  <si>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</si>
  <si>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</si>
  <si>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</si>
  <si>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</si>
  <si>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</si>
  <si>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</si>
  <si>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</si>
  <si>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</si>
  <si>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</si>
  <si>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</si>
  <si>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</si>
  <si>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</si>
  <si>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</si>
  <si>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</si>
  <si>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</si>
  <si>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</si>
  <si>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</si>
  <si>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</si>
  <si>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</si>
  <si>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</si>
  <si>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</si>
  <si>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</si>
  <si>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</si>
  <si>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</si>
  <si>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</si>
  <si>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</si>
  <si>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</si>
  <si>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</si>
  <si>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</si>
  <si>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</si>
  <si>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</si>
  <si>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</si>
  <si>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</si>
  <si>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</si>
  <si>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</si>
  <si>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</si>
  <si>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</si>
  <si>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</si>
  <si>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</si>
  <si>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</si>
  <si>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</si>
  <si>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</si>
  <si>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</si>
  <si>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</si>
  <si>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</si>
  <si>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</si>
  <si>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</si>
  <si>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</si>
  <si>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</si>
  <si>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</si>
  <si>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</si>
  <si>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</si>
  <si>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</si>
  <si>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</si>
  <si>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</si>
  <si>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</si>
  <si>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</si>
  <si>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</si>
  <si>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</si>
  <si>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</si>
  <si>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</si>
  <si>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</si>
  <si>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</si>
  <si>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</si>
  <si>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</si>
  <si>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</si>
  <si>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</si>
  <si>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</si>
  <si>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</si>
  <si>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</si>
  <si>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</si>
  <si>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</si>
  <si>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</si>
  <si>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</si>
  <si>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</si>
  <si>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</si>
  <si>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</si>
  <si>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</si>
  <si>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</si>
  <si>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</si>
  <si>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</si>
  <si>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</si>
  <si>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</si>
  <si>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</si>
  <si>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</si>
  <si>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</si>
  <si>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</si>
  <si>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</si>
  <si>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</si>
  <si>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</si>
  <si>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</si>
  <si>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</si>
  <si>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</si>
  <si>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</si>
  <si>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</si>
  <si>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</si>
  <si>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</si>
  <si>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</si>
  <si>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</si>
  <si>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</si>
  <si>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</si>
  <si>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</si>
  <si>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</si>
  <si>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</si>
  <si>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t>Ámbito 1: Formación profesional
Indicador 1. Incorporación de los rasgos formativos relacionados con cada uno de los criterios del SEAES en el perfil de egreso del programa educativo</t>
  </si>
  <si>
    <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</si>
  <si>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</si>
  <si>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</si>
  <si>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</si>
  <si>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Institución</t>
  </si>
  <si>
    <t>Nivel educativo</t>
  </si>
  <si>
    <t>TOTAL DE PROGRAMAS</t>
  </si>
  <si>
    <t>Compromiso con la Responsabilidad Social</t>
  </si>
  <si>
    <t>Equidad Social y de Género</t>
  </si>
  <si>
    <t>Innovación Social</t>
  </si>
  <si>
    <t>Comentarios</t>
  </si>
  <si>
    <t>Querétaro</t>
  </si>
  <si>
    <t>Universidad Anáhuac Querétaro</t>
  </si>
  <si>
    <t>2023-2024
(Información vigente al cierre del ciclo escolar)</t>
  </si>
  <si>
    <t>TSU</t>
  </si>
  <si>
    <t>Licenciatura</t>
  </si>
  <si>
    <t>Especialidad</t>
  </si>
  <si>
    <t>Maestría</t>
  </si>
  <si>
    <t>Doctorado</t>
  </si>
  <si>
    <t>Tabla 1b</t>
  </si>
  <si>
    <t>2023-2024</t>
  </si>
  <si>
    <r>
      <t>Sugerencia: En la hoja "</t>
    </r>
    <r>
      <rPr>
        <b/>
        <sz val="14"/>
        <color rgb="FFFF0000"/>
        <rFont val="Montserrat Regular"/>
      </rPr>
      <t>Rasgos y Ejemplos</t>
    </r>
    <r>
      <rPr>
        <sz val="14"/>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</si>
  <si>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XXX</t>
  </si>
  <si>
    <t>ZZZ</t>
  </si>
  <si>
    <t>Ámbito 1: Formación profesional
2. Existencia de mecanismos para evaluar sistemáticamente la formación de los rasgos del perfil de egreso relacionados con los criterios del SEAES en el programa educativo</t>
  </si>
  <si>
    <r>
      <t>Sugerencia: En la hoja "</t>
    </r>
    <r>
      <rPr>
        <b/>
        <sz val="12"/>
        <color rgb="FFFF0000"/>
        <rFont val="Montserrat Regular"/>
      </rPr>
      <t>Rasgos y Ejemplo</t>
    </r>
    <r>
      <rPr>
        <sz val="12"/>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</si>
  <si>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</si>
  <si>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t>Tabla 2b</t>
  </si>
  <si>
    <r>
      <t>Sugerencia: En la hoja "</t>
    </r>
    <r>
      <rPr>
        <b/>
        <sz val="14"/>
        <color rgb="FFFF0000"/>
        <rFont val="Montserrat Regular"/>
      </rPr>
      <t>Rasgos y Ejemplo</t>
    </r>
    <r>
      <rPr>
        <sz val="14"/>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</si>
  <si>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 xml:space="preserve">Ámbito 1: Formación profesional
Indicador 3. Si la respuesta al indicador 2 es positiva: Tipo de evaluación que se utiliza para evaluar sistemáticamente el grado en que se logra formar los rasgos del perfil de egreso </t>
  </si>
  <si>
    <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</si>
  <si>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</si>
  <si>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</si>
  <si>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</si>
  <si>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</si>
  <si>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Tabla 3b</t>
  </si>
  <si>
    <t>Evaluaciones dentro del currículum</t>
  </si>
  <si>
    <t>Evaluaciones del programa o la IES</t>
  </si>
  <si>
    <t>Evaluaciones externas</t>
  </si>
  <si>
    <r>
      <t>Sugerencia: En la hoja "</t>
    </r>
    <r>
      <rPr>
        <b/>
        <sz val="16"/>
        <color rgb="FFFF0000"/>
        <rFont val="Montserrat Regular"/>
      </rPr>
      <t>Rasgos y Ejemplos</t>
    </r>
    <r>
      <rPr>
        <sz val="16"/>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</si>
  <si>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XX</t>
  </si>
  <si>
    <t>ZZ</t>
  </si>
  <si>
    <t>Hoja</t>
  </si>
  <si>
    <r>
      <t xml:space="preserve">Cambios en la versión 3.0
</t>
    </r>
    <r>
      <rPr>
        <b/>
        <sz val="8"/>
        <color theme="3"/>
        <rFont val="Montserrat Regular"/>
      </rPr>
      <t>Los cambios corresponden a una actualización de fechas para la observación de la información. No se incrementaron indicadores, ni se hicieron cambios sustanciales en las definiciones.</t>
    </r>
  </si>
  <si>
    <t>Indicadores 1-20</t>
  </si>
  <si>
    <t>Se elimina la celda para registrar el municipio.
Se agregan enlaces a los videos de apoyo que explican cada indicador.</t>
  </si>
  <si>
    <t>Indicadores 1 a 8 y 10 a 20</t>
  </si>
  <si>
    <t>Se modifican las fechas de corte propuestas para los indicadores. El periodo propuesto por el SEAES para los indicadores a utilizar en la convocatoria 2024, es el cierre del ciclo escolar 2023-2024.</t>
  </si>
  <si>
    <t>Indicador 9</t>
  </si>
  <si>
    <t xml:space="preserve">Se actualizan los cohortes para reportar las tasas de la población estudiantil de TSU, licenciatura, especialidad, maestría y doctorado para ajustar al periodo más reciente que haya concluido sus estudios por programa educativo. </t>
  </si>
  <si>
    <r>
      <t xml:space="preserve">Cambios en la versión 2.0
</t>
    </r>
    <r>
      <rPr>
        <b/>
        <sz val="8"/>
        <color theme="3"/>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</si>
  <si>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</si>
  <si>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</si>
  <si>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</si>
  <si>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</si>
  <si>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</si>
  <si>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</si>
  <si>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</si>
  <si>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</si>
  <si>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</si>
  <si>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</si>
  <si>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</si>
  <si>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</si>
  <si>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cambiaron los encabezados en el criterio de equidad social y de género, de "Otro género" a "Otra autoadscripción sexogenérica".</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</si>
  <si>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</si>
  <si>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</si>
  <si>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</si>
  <si>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</si>
  <si>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</si>
  <si>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</si>
  <si>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</si>
  <si>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</si>
  <si>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</si>
  <si>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</si>
  <si>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</si>
  <si>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</si>
  <si>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</si>
  <si>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</si>
  <si>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</si>
  <si>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</si>
  <si>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</si>
  <si>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</si>
  <si>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</si>
  <si>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</si>
  <si>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</si>
  <si>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</si>
  <si>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</si>
  <si>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</si>
  <si>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</si>
  <si>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Indicador 4</t>
  </si>
  <si>
    <t>Número de estudiantes que apliacaron EGEL durante los periodos 2360 y 2410 - Doctorado se toman los ingresos del periodo 202111 -202161</t>
  </si>
  <si>
    <t>Indicador 5</t>
  </si>
  <si>
    <t>Saii institucional</t>
  </si>
  <si>
    <t>Indicador 6</t>
  </si>
  <si>
    <t>Indicador 8</t>
  </si>
  <si>
    <t>Saii + reporte de matrícula  - Coordinación de efectividad - 15 -matricula</t>
  </si>
  <si>
    <t>Indicador 10</t>
  </si>
  <si>
    <t>Se respondió con los datos del inidcador  1</t>
  </si>
  <si>
    <t xml:space="preserve">indicador 7 y 15 </t>
  </si>
  <si>
    <t>Se esponden con los mismos datos (docentes reportados por programas + investigadores)</t>
  </si>
  <si>
    <t>indicador 13</t>
  </si>
  <si>
    <t>Conteo manual de los archivos de los programas + Recopilaicón de datos R</t>
  </si>
  <si>
    <t>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</si>
  <si>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t>Tabla 4a</t>
  </si>
  <si>
    <t>TOTAL DE EGRESADOS</t>
  </si>
  <si>
    <t>Tabla 4b</t>
  </si>
  <si>
    <r>
      <t>Sugerencia: En la hoja "</t>
    </r>
    <r>
      <rPr>
        <b/>
        <sz val="14"/>
        <color rgb="FFFF0000"/>
        <rFont val="Montserrat Regular"/>
      </rPr>
      <t>Rasgos y Ejemplos</t>
    </r>
    <r>
      <rPr>
        <sz val="14"/>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</si>
  <si>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</si>
  <si>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</si>
  <si>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</si>
  <si>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</si>
  <si>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</si>
  <si>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</si>
  <si>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</si>
  <si>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</si>
  <si>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</si>
  <si>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</si>
  <si>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</si>
  <si>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Docentes, investigadores</t>
  </si>
  <si>
    <t>Tabla 5b</t>
  </si>
  <si>
    <t>Personas con discapacidad</t>
  </si>
  <si>
    <t>Personas sin discapacidad</t>
  </si>
  <si>
    <t>Ámbito 2: Profesionalización de la docencia
Indicador 6. Porcentaje de profesores y profesoras del programa educativo, que participaron en acciones de profesionalización de la docencia encaminadas a reforzar cada uno de los criterios del SEAES</t>
  </si>
  <si>
    <r>
      <t>Sugerencia: En la hoja "</t>
    </r>
    <r>
      <rPr>
        <b/>
        <sz val="12"/>
        <color rgb="FFFF0000"/>
        <rFont val="Montserrat Regular"/>
      </rPr>
      <t>Rasgos y Ejemplos</t>
    </r>
    <r>
      <rPr>
        <sz val="12"/>
        <color rgb="FFFF0000"/>
        <rFont val="Montserrat Regular"/>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</si>
  <si>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</si>
  <si>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</si>
  <si>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</si>
  <si>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Docentes</t>
  </si>
  <si>
    <t>Tabla 6b</t>
  </si>
  <si>
    <t>w</t>
  </si>
  <si>
    <r>
      <t>Sugerencia: En la hoja "</t>
    </r>
    <r>
      <rPr>
        <b/>
        <sz val="14"/>
        <color rgb="FFFF0000"/>
        <rFont val="Montserrat"/>
      </rPr>
      <t>Rasgos y Ejemplos</t>
    </r>
    <r>
      <rPr>
        <sz val="14"/>
        <color rgb="FFFF0000"/>
        <rFont val="Montserrat"/>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</si>
  <si>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Ámbito 2: Profesionalización de la docencia
Indicador 7. Porcentaje de profesores y profesoras del programa educativo que participan en proyectos de innovación pedagógica, educativa y disciplinar relacionados con los criterios del SEAES</t>
  </si>
  <si>
    <r>
      <t>Sugerencia: En la hoja "</t>
    </r>
    <r>
      <rPr>
        <b/>
        <sz val="12"/>
        <color rgb="FFFF0000"/>
        <rFont val="Montserrat Regular"/>
      </rPr>
      <t xml:space="preserve">Rasgos y Ejemplos" </t>
    </r>
    <r>
      <rPr>
        <sz val="12"/>
        <color rgb="FFFF0000"/>
        <rFont val="Montserrat Regular"/>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</si>
  <si>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</si>
  <si>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Tabla 7b</t>
  </si>
  <si>
    <r>
      <t>Sugerencia: En la hoja "</t>
    </r>
    <r>
      <rPr>
        <b/>
        <sz val="9"/>
        <color rgb="FFFF0000"/>
        <rFont val="Montserrat"/>
      </rPr>
      <t xml:space="preserve">Rasgos y Ejemplos" </t>
    </r>
    <r>
      <rPr>
        <sz val="9"/>
        <color rgb="FFFF0000"/>
        <rFont val="Montserrat"/>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</si>
  <si>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Ámbitos: 3. Programas de licenciatura y TSU; 4. Programas de investigación y posgrado
Indicador 8. Composición porcentual de la población escolar en función de los criterios de equidad social y de género, inclusión e interculturalidad</t>
  </si>
  <si>
    <t>Tabla 8a</t>
  </si>
  <si>
    <t>TOTAL DE ESTUDIANTES</t>
  </si>
  <si>
    <t>No disponible</t>
  </si>
  <si>
    <t>No</t>
  </si>
  <si>
    <t>Tabla 8b</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</si>
  <si>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</si>
  <si>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</si>
  <si>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</si>
  <si>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2023-2024</t>
  </si>
  <si>
    <t>Aspirantes</t>
  </si>
  <si>
    <t>Ingreso cohorte</t>
  </si>
  <si>
    <t>Permanencia</t>
  </si>
  <si>
    <t>Abandono</t>
  </si>
  <si>
    <t>Reprobación</t>
  </si>
  <si>
    <t>Egreso</t>
  </si>
  <si>
    <t>Titulación</t>
  </si>
  <si>
    <t>Tabla 9b1 - General</t>
  </si>
  <si>
    <t>Tabla 9a2 - Equidad social y de género</t>
  </si>
  <si>
    <t>Reprobación 2023-2024
(Información vigente al cierre del ciclo escolar)</t>
  </si>
  <si>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</si>
  <si>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</si>
  <si>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</si>
  <si>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</si>
  <si>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</si>
  <si>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</si>
  <si>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</si>
  <si>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</si>
  <si>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</si>
  <si>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</si>
  <si>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</si>
  <si>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</si>
  <si>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</si>
  <si>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</si>
  <si>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</si>
  <si>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</si>
  <si>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</si>
  <si>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</si>
  <si>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</si>
  <si>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</si>
  <si>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</si>
  <si>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</si>
  <si>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</si>
  <si>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</si>
  <si>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</si>
  <si>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</si>
  <si>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</si>
  <si>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</si>
  <si>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</si>
  <si>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</si>
  <si>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</si>
  <si>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</si>
  <si>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</si>
  <si>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</si>
  <si>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</si>
  <si>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</si>
  <si>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</si>
  <si>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</si>
  <si>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</si>
  <si>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</si>
  <si>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</si>
  <si>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</si>
  <si>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</si>
  <si>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</si>
  <si>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</si>
  <si>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</si>
  <si>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</si>
  <si>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</si>
  <si>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</si>
  <si>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r>
      <t xml:space="preserve">(Número de </t>
    </r>
    <r>
      <rPr>
        <b/>
        <sz val="12"/>
        <color theme="1"/>
        <rFont val="Montserrat Regular"/>
      </rPr>
      <t>mujeres que no aprobaron alguna de las unidades curriculares en el ciclo 2023-2024</t>
    </r>
    <r>
      <rPr>
        <sz val="12"/>
        <color theme="1"/>
        <rFont val="Montserrat Regular"/>
      </rPr>
      <t>)</t>
    </r>
  </si>
  <si>
    <r>
      <t xml:space="preserve">(Número de </t>
    </r>
    <r>
      <rPr>
        <b/>
        <sz val="12"/>
        <color theme="1"/>
        <rFont val="Montserrat Regular"/>
      </rPr>
      <t>estudiantes con alguna discapacidad que no aprobaron alguna de las unidades curriculares en el ciclo 2023-2024</t>
    </r>
    <r>
      <rPr>
        <sz val="12"/>
        <color theme="1"/>
        <rFont val="Montserrat Regular"/>
      </rPr>
      <t>)</t>
    </r>
  </si>
  <si>
    <r>
      <t xml:space="preserve">(Número de </t>
    </r>
    <r>
      <rPr>
        <b/>
        <sz val="12"/>
        <color theme="1"/>
        <rFont val="Montserrat Regular"/>
      </rPr>
      <t>estudiantes que se autoidentifican como indígenas, afromexicanas, migrantes u otra identidad cultural que no aprobaron alguna de las unidades curriculares en el ciclo 2023-2024</t>
    </r>
    <r>
      <rPr>
        <sz val="12"/>
        <color theme="1"/>
        <rFont val="Montserrat Regular"/>
      </rPr>
      <t>)</t>
    </r>
  </si>
  <si>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</si>
  <si>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</si>
  <si>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</si>
  <si>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</si>
  <si>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</si>
  <si>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</si>
  <si>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</si>
  <si>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t>Asignaturas integradoras con referencia al plan de evaluación del perfil de egreso</t>
  </si>
  <si>
    <t>Tabla 11b</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</si>
  <si>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</si>
  <si>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</si>
  <si>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</si>
  <si>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</si>
  <si>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</si>
  <si>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</si>
  <si>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</si>
  <si>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</si>
  <si>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</si>
  <si>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t>Tabla 13b</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</si>
  <si>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</si>
  <si>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</si>
  <si>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</si>
  <si>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</si>
  <si>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</si>
  <si>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</si>
  <si>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</si>
  <si>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</si>
  <si>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t>Tabla 15b</t>
  </si>
  <si>
    <t>Ámbito 4: Programas de investigación y posgrado 
Indicador 16. Porcentaje de estudiantes que participan en proyectos de investigación relacionados con los criterios del SEAES</t>
  </si>
  <si>
    <t>Tabla 16a</t>
  </si>
  <si>
    <t>Tabla 16b</t>
  </si>
  <si>
    <t>Población escolar</t>
  </si>
  <si>
    <t>Ámbito 5: Institución/Plantel (docencia, investigación, vinculación y gestión) 
Indicador 17. Composición porcentual del personal directivo y administrativo en general, en función de los criterios de equidad social y de género, inclusión e interculturalidad</t>
  </si>
  <si>
    <t>Tabla 17a</t>
  </si>
  <si>
    <t>Personal de la institución</t>
  </si>
  <si>
    <t>TOTAL DEL PERSONAL</t>
  </si>
  <si>
    <t>Personal directivo</t>
  </si>
  <si>
    <t>Personal administrativo</t>
  </si>
  <si>
    <t>Tabla 17b</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</si>
  <si>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</si>
  <si>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</si>
  <si>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Tabla 18a</t>
  </si>
  <si>
    <t>Iniciativas institucionales</t>
  </si>
  <si>
    <t>TOTAL DE INICIATIVAS</t>
  </si>
  <si>
    <t>Acompañamiento estudiantil</t>
  </si>
  <si>
    <t>Vinculación con la comunidad</t>
  </si>
  <si>
    <t>Gestión cultural</t>
  </si>
  <si>
    <t>Gestión institucional</t>
  </si>
  <si>
    <t>Ámbito 5: Institución/Plantel (docencia, investigación, vinculación y gestión) 
Indicador 19. Número de acciones previstas en los planes y programas de desarrollo institucional que impulsan la incorporación de cada uno de los criterios transversales</t>
  </si>
  <si>
    <t>Sugerencia: En la hoja "Rasgos y Ejemplos" se incluyen los ejemplos de tipos de acciones previstas en los planes y programas de desarrollo institucional que impulsan la incorporación de cada uno de los criterios transversales que pueden servir como referencia. En caso de tener un desglose propio, cada institución puede seguirlos agregando a este archivo una hoja similar con sus propios ejemplos ilustrativos.</t>
  </si>
  <si>
    <t>Tabla 19a</t>
  </si>
  <si>
    <t>Planes y programas</t>
  </si>
  <si>
    <t>TOTAL DE ACCIONES</t>
  </si>
  <si>
    <t>Planes y programas de desarrollo institucional</t>
  </si>
  <si>
    <t>Ámbito 5: Institución/Plantel (docencia, investigación, vinculación y gestión) 
Indicador 20. Número de acciones institucionales realizadas para atender y sensibilizar a la comunidad en los temas previstos por los criterios del SEAES</t>
  </si>
  <si>
    <t>Sugerencia: En la hoja "Rasgos y Ejemplos" se incluyen los ejemplos de acciones institucionales realizadas para atender y sensibilizar a la comunidad en los temas previstos por los criterios del SEAES que pueden servir como referencia. En caso de tener un desglose propio, cada institución puede seguirlos agregando a este archivo una hoja similar con sus propios ejemplos ilustrativos.</t>
  </si>
  <si>
    <t>Tabla 20a</t>
  </si>
  <si>
    <t>Acciones de atención y sensibilización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</si>
</sst>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9">
    <font>
      <sz val="11"/>
      <color theme="1"/>
      <name val="Calibri"/>
      <family val="2"/>
      <scheme val="minor"/>
    </font>
    <font>
      <sz val="12"/>
      <color theme="1"/>
      <name val="Calibri"/>
      <family val="2"/>
      <scheme val="minor"/>
    </font>
    <font>
      <sz val="11"/>
      <color theme="1"/>
      <name val="Arial Narrow"/>
      <family val="2"/>
    </font>
    <font>
      <sz val="12"/>
      <color theme="1"/>
      <name val="Calibri"/>
      <family val="2"/>
      <scheme val="minor"/>
    </font>
    <font>
      <sz val="12"/>
      <color theme="1"/>
      <name val="Calibri"/>
      <family val="2"/>
      <scheme val="minor"/>
    </font>
    <font>
      <sz val="11"/>
      <color theme="1"/>
      <name val="Calibri"/>
      <family val="2"/>
      <scheme val="minor"/>
    </font>
    <font>
      <u/>
      <sz val="11"/>
      <color theme="10"/>
      <name val="Calibri"/>
      <family val="2"/>
      <scheme val="minor"/>
    </font>
    <font>
      <sz val="12"/>
      <color theme="1"/>
      <name val="Montserrat Regular"/>
    </font>
    <font>
      <sz val="14"/>
      <color theme="1"/>
      <name val="Montserrat Regular"/>
    </font>
    <font>
      <b/>
      <sz val="14"/>
      <color theme="1"/>
      <name val="Montserrat Regular"/>
    </font>
    <font>
      <b/>
      <sz val="11"/>
      <color theme="1"/>
      <name val="Montserrat Regular"/>
    </font>
    <font>
      <b/>
      <sz val="12"/>
      <color theme="1"/>
      <name val="Montserrat Regular"/>
    </font>
    <font>
      <b/>
      <sz val="12"/>
      <color rgb="FF000000"/>
      <name val="Montserrat Regular"/>
    </font>
    <font>
      <sz val="12"/>
      <color rgb="FF000000"/>
      <name val="Montserrat Regular"/>
    </font>
    <font>
      <b/>
      <sz val="14"/>
      <color theme="1"/>
      <name val="Montserrat"/>
    </font>
    <font>
      <sz val="10"/>
      <color theme="1"/>
      <name val="Montserrat"/>
    </font>
    <font>
      <b/>
      <sz val="16"/>
      <color theme="1"/>
      <name val="Montserrat"/>
    </font>
    <font>
      <b/>
      <sz val="10"/>
      <color theme="1"/>
      <name val="Montserrat"/>
    </font>
    <font>
      <b/>
      <sz val="12"/>
      <color theme="1"/>
      <name val="Montserrat"/>
    </font>
    <font>
      <sz val="20"/>
      <color theme="1"/>
      <name val="Montserrat"/>
    </font>
    <font>
      <b/>
      <u/>
      <sz val="14"/>
      <color theme="10"/>
      <name val="Montserrat"/>
    </font>
    <font>
      <sz val="26"/>
      <color theme="1"/>
      <name val="Montserrat"/>
    </font>
    <font>
      <sz val="14"/>
      <color theme="1"/>
      <name val="Montserrat"/>
    </font>
    <font>
      <sz val="9"/>
      <color rgb="FFFF0000"/>
      <name val="Montserrat"/>
    </font>
    <font>
      <b/>
      <sz val="9"/>
      <color rgb="FFFF0000"/>
      <name val="Montserrat"/>
    </font>
    <font>
      <b/>
      <u/>
      <sz val="9"/>
      <color theme="10"/>
      <name val="Montserrat"/>
    </font>
    <font>
      <sz val="9"/>
      <color theme="1"/>
      <name val="Montserrat"/>
    </font>
    <font>
      <sz val="16"/>
      <color theme="1"/>
      <name val="Montserrat"/>
    </font>
    <font>
      <sz val="16"/>
      <color rgb="FF000000"/>
      <name val="Montserrat Regular"/>
    </font>
    <font>
      <sz val="18"/>
      <color theme="1"/>
      <name val="Montserrat Regular"/>
    </font>
    <font>
      <sz val="18"/>
      <color rgb="FF000000"/>
      <name val="Montserrat Regular"/>
    </font>
    <font>
      <sz val="16"/>
      <color theme="1"/>
      <name val="Montserrat Regular"/>
    </font>
    <font>
      <sz val="20"/>
      <color theme="1"/>
      <name val="Montserrat Regular"/>
    </font>
    <font>
      <sz val="14"/>
      <color rgb="FF000000"/>
      <name val="Montserrat Regular"/>
    </font>
    <font>
      <sz val="20"/>
      <color rgb="FF000000"/>
      <name val="Montserrat Regular"/>
    </font>
    <font>
      <b/>
      <sz val="11"/>
      <color rgb="FF3F3F3F"/>
      <name val="Montserrat Regular"/>
    </font>
    <font>
      <b/>
      <sz val="12"/>
      <color rgb="FF3F3F3F"/>
      <name val="Montserrat Regular"/>
    </font>
    <font>
      <b/>
      <sz val="14"/>
      <color rgb="FF3F3F3F"/>
      <name val="Montserrat Regular"/>
    </font>
    <font>
      <b/>
      <sz val="16"/>
      <color theme="1"/>
      <name val="Montserrat Regular"/>
    </font>
    <font>
      <b/>
      <sz val="16"/>
      <color rgb="FF3F3F3F"/>
      <name val="Montserrat Regular"/>
    </font>
    <font>
      <b/>
      <sz val="14"/>
      <color theme="1"/>
      <name val="Arial"/>
      <family val="2"/>
    </font>
    <font>
      <sz val="14"/>
      <color rgb="FFFF0000"/>
      <name val="Montserrat Regular"/>
    </font>
    <font>
      <b/>
      <sz val="14"/>
      <color rgb="FFFF0000"/>
      <name val="Montserrat Regular"/>
    </font>
    <font>
      <b/>
      <u/>
      <sz val="14"/>
      <color theme="10"/>
      <name val="Montserrat Regular"/>
    </font>
    <font>
      <b/>
      <sz val="14"/>
      <color rgb="FF000000"/>
      <name val="Montserrat Regular"/>
    </font>
    <font>
      <b/>
      <sz val="14"/>
      <color rgb="FF3F3F3F"/>
      <name val="Arial"/>
      <family val="2"/>
    </font>
    <font>
      <sz val="14"/>
      <color rgb="FFFF0000"/>
      <name val="Montserrat"/>
    </font>
    <font>
      <b/>
      <sz val="14"/>
      <color rgb="FFFF0000"/>
      <name val="Montserrat"/>
    </font>
    <font>
      <b/>
      <sz val="14"/>
      <color indexed="8"/>
      <name val="Montserrat Regular"/>
    </font>
    <font>
      <b/>
      <sz val="18"/>
      <color theme="1"/>
      <name val="Montserrat Regular"/>
    </font>
    <font>
      <b/>
      <sz val="18"/>
      <color rgb="FF3F3F3F"/>
      <name val="Montserrat Regular"/>
    </font>
    <font>
      <sz val="16"/>
      <color theme="8" tint="0.39997558519241921"/>
      <name val="Montserrat Regular"/>
    </font>
    <font>
      <b/>
      <u/>
      <sz val="16"/>
      <color theme="10"/>
      <name val="Montserrat Regular"/>
    </font>
    <font>
      <b/>
      <sz val="16"/>
      <color rgb="FF000000"/>
      <name val="Montserrat Regular"/>
    </font>
    <font>
      <sz val="16"/>
      <color rgb="FFC00000"/>
      <name val="Montserrat Regular"/>
    </font>
    <font>
      <sz val="12"/>
      <color rgb="FFC00000"/>
      <name val="Montserrat Regular"/>
    </font>
    <font>
      <b/>
      <u/>
      <sz val="12"/>
      <color theme="10"/>
      <name val="Montserrat Regular"/>
    </font>
    <font>
      <sz val="11"/>
      <color theme="1"/>
      <name val="Montserrat Regular"/>
    </font>
    <font>
      <sz val="12"/>
      <color theme="8" tint="0.39997558519241921"/>
      <name val="Montserrat Regular"/>
    </font>
    <font>
      <sz val="12"/>
      <color rgb="FFFF0000"/>
      <name val="Montserrat Regular"/>
    </font>
    <font>
      <sz val="16"/>
      <color rgb="FFFF0000"/>
      <name val="Montserrat Regular"/>
    </font>
    <font>
      <b/>
      <sz val="16"/>
      <color rgb="FFFF0000"/>
      <name val="Montserrat Regular"/>
    </font>
    <font>
      <b/>
      <sz val="16"/>
      <color indexed="8"/>
      <name val="Montserrat Regular"/>
    </font>
    <font>
      <b/>
      <sz val="10"/>
      <color theme="1"/>
      <name val="Montserrat Regular"/>
    </font>
    <font>
      <sz val="8"/>
      <color theme="1"/>
      <name val="Montserrat Regular"/>
    </font>
    <font>
      <sz val="10"/>
      <color theme="1"/>
      <name val="Montserrat Regular"/>
    </font>
    <font>
      <b/>
      <sz val="9"/>
      <color rgb="FFFF0000"/>
      <name val="Montserrat Regular"/>
    </font>
    <font>
      <b/>
      <sz val="12"/>
      <color rgb="FFFF0000"/>
      <name val="Montserrat Regular"/>
    </font>
    <font>
      <b/>
      <sz val="12"/>
      <color indexed="8"/>
      <name val="Montserrat Regular"/>
    </font>
    <font>
      <b/>
      <sz val="14"/>
      <color theme="3"/>
      <name val="Montserrat Regular"/>
    </font>
    <font>
      <sz val="12"/>
      <color theme="3"/>
      <name val="Montserrat Regular"/>
    </font>
    <font>
      <sz val="11"/>
      <color rgb="FF000000"/>
      <name val="Montserrat Regular"/>
    </font>
    <font>
      <sz val="12"/>
      <color theme="4"/>
      <name val="Montserrat Regular"/>
    </font>
    <font>
      <b/>
      <sz val="8"/>
      <color theme="3"/>
      <name val="Montserrat Regular"/>
    </font>
    <font>
      <sz val="10"/>
      <color rgb="FF000000"/>
      <name val="Montserrat Regular"/>
    </font>
    <font>
      <b/>
      <sz val="10"/>
      <color rgb="FF000000"/>
      <name val="Montserrat Regular"/>
    </font>
    <font>
      <b/>
      <u/>
      <sz val="10"/>
      <color theme="8" tint="-0.249977111117893"/>
      <name val="Montserrat Regular"/>
    </font>
    <font>
      <sz val="12"/>
      <color theme="0"/>
      <name val="Montserrat Regular"/>
    </font>
    <font>
      <sz val="11"/>
      <color rgb="FF000000"/>
      <name val="Calibri"/>
      <family val="2"/>
    </font>
  </fonts>
  <fills count="10">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theme="2" tint="-9.9978637043366805E-2"/>
        <bgColor rgb="FF000000"/>
      </patternFill>
    </fill>
    <fill>
      <patternFill patternType="solid">
        <fgColor rgb="FFE4DFDA"/>
        <bgColor rgb="FF000000"/>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F5900"/>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top/>
      <bottom style="thin">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rgb="FF000000"/>
      </left>
      <right style="medium">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rgb="FF000000"/>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bottom style="thin">
        <color indexed="64"/>
      </bottom>
      <diagonal/>
    </border>
    <border>
      <left style="thin">
        <color rgb="FF000000"/>
      </left>
      <right style="medium">
        <color indexed="64"/>
      </right>
      <top/>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diagonal/>
    </border>
    <border>
      <left/>
      <right style="medium">
        <color indexed="64"/>
      </right>
      <top/>
      <bottom/>
      <diagonal/>
    </border>
  </borders>
  <cellStyleXfs count="11">
    <xf numFmtId="0" fontId="0" fillId="0" borderId="0"/>
    <xf numFmtId="0" fontId="4" fillId="0" borderId="0"/>
    <xf numFmtId="9" fontId="5" fillId="0" borderId="0" applyFont="0" applyFill="0" applyBorder="0" applyAlignment="0" applyProtection="0"/>
    <xf numFmtId="0" fontId="3" fillId="0" borderId="0"/>
    <xf numFmtId="0" fontId="6" fillId="0" borderId="0" applyNumberFormat="0" applyFill="0" applyBorder="0" applyAlignment="0" applyProtection="0"/>
    <xf numFmtId="0" fontId="6" fillId="0" borderId="0" applyNumberFormat="0" applyFill="0" applyBorder="0" applyAlignment="0" applyProtection="0"/>
    <xf numFmtId="0" fontId="5" fillId="0" borderId="0"/>
    <xf numFmtId="9" fontId="5" fillId="0" borderId="0" applyFont="0" applyFill="0" applyBorder="0" applyAlignment="0" applyProtection="0"/>
    <xf numFmtId="9" fontId="2" fillId="0" borderId="0" applyFont="0" applyFill="0" applyBorder="0" applyAlignment="0" applyProtection="0"/>
    <xf numFmtId="0" fontId="1" fillId="0" borderId="0"/>
    <xf numFmtId="0" fontId="6" fillId="0" borderId="0" applyNumberFormat="0" applyFill="0" applyBorder="0" applyAlignment="0" applyProtection="0"/>
  </cellStyleXfs>
  <cellXfs count="782">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11" fillId="2" borderId="1"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5" xfId="0" applyFont="1" applyBorder="1" applyAlignment="1">
      <alignment horizontal="center" vertical="center"/>
    </xf>
    <xf numFmtId="0" fontId="7" fillId="0" borderId="0" xfId="3" applyFont="1"/>
    <xf numFmtId="0" fontId="7" fillId="0" borderId="0" xfId="3" applyFont="1" applyAlignment="1">
      <alignment wrapText="1"/>
    </xf>
    <xf numFmtId="0" fontId="7" fillId="0" borderId="1" xfId="3" applyFont="1" applyBorder="1" applyAlignment="1">
      <alignment horizontal="center" vertical="center" wrapText="1"/>
    </xf>
    <xf numFmtId="0" fontId="13" fillId="0" borderId="10" xfId="3" applyFont="1" applyBorder="1" applyAlignment="1">
      <alignment horizontal="center" vertical="center"/>
    </xf>
    <xf numFmtId="0" fontId="13" fillId="0" borderId="0" xfId="3" applyFont="1" applyAlignment="1">
      <alignment horizontal="center" vertical="center"/>
    </xf>
    <xf numFmtId="0" fontId="13" fillId="0" borderId="1" xfId="3" applyFont="1" applyBorder="1" applyAlignment="1">
      <alignment horizontal="center" vertical="center"/>
    </xf>
    <xf numFmtId="0" fontId="14" fillId="2" borderId="1" xfId="0" applyFont="1" applyFill="1" applyBorder="1" applyAlignment="1">
      <alignment horizontal="center" vertical="center" wrapText="1"/>
    </xf>
    <xf numFmtId="0" fontId="15" fillId="0" borderId="0" xfId="0" applyFont="1" applyAlignment="1">
      <alignment horizontal="center" vertical="center"/>
    </xf>
    <xf numFmtId="0" fontId="17" fillId="2" borderId="1" xfId="0" applyFont="1" applyFill="1" applyBorder="1" applyAlignment="1">
      <alignment horizontal="center" vertical="center" wrapText="1"/>
    </xf>
    <xf numFmtId="0" fontId="15" fillId="0" borderId="0" xfId="0" applyFont="1" applyAlignment="1">
      <alignment horizontal="center" vertical="center" wrapText="1"/>
    </xf>
    <xf numFmtId="0" fontId="19"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2" fillId="0" borderId="1" xfId="0" applyFont="1" applyBorder="1" applyAlignment="1">
      <alignment horizontal="center" vertical="center"/>
    </xf>
    <xf numFmtId="9" fontId="21" fillId="0" borderId="1" xfId="2" applyFont="1" applyBorder="1" applyAlignment="1">
      <alignment horizontal="center" vertical="center" wrapText="1"/>
    </xf>
    <xf numFmtId="0" fontId="26" fillId="0" borderId="1" xfId="0" applyFont="1" applyBorder="1" applyAlignment="1">
      <alignment horizontal="center" vertical="center" wrapText="1"/>
    </xf>
    <xf numFmtId="0" fontId="15" fillId="0" borderId="1" xfId="0" applyFont="1" applyBorder="1" applyAlignment="1">
      <alignment horizontal="center" vertical="center"/>
    </xf>
    <xf numFmtId="0" fontId="17" fillId="2" borderId="5" xfId="0" applyFont="1" applyFill="1" applyBorder="1" applyAlignment="1">
      <alignment horizontal="center" vertical="center" wrapText="1"/>
    </xf>
    <xf numFmtId="0" fontId="27" fillId="0" borderId="5" xfId="0" applyFont="1" applyBorder="1" applyAlignment="1">
      <alignment horizontal="center" vertical="center"/>
    </xf>
    <xf numFmtId="9" fontId="27" fillId="0" borderId="1" xfId="2" applyFont="1" applyBorder="1" applyAlignment="1">
      <alignment horizontal="center" vertical="center"/>
    </xf>
    <xf numFmtId="0" fontId="13" fillId="0" borderId="1" xfId="3" applyFont="1" applyBorder="1" applyAlignment="1">
      <alignment horizontal="center" vertical="center" wrapText="1"/>
    </xf>
    <xf numFmtId="0" fontId="13" fillId="0" borderId="8" xfId="3" applyFont="1" applyBorder="1" applyAlignment="1">
      <alignment horizontal="center" vertical="center" wrapText="1"/>
    </xf>
    <xf numFmtId="0" fontId="7" fillId="0" borderId="10" xfId="3" applyFont="1" applyBorder="1" applyAlignment="1">
      <alignment horizontal="center" vertical="center" wrapText="1"/>
    </xf>
    <xf numFmtId="0" fontId="29" fillId="0" borderId="10" xfId="0" applyFont="1" applyBorder="1" applyAlignment="1">
      <alignment horizontal="center" vertical="center" wrapText="1"/>
    </xf>
    <xf numFmtId="0" fontId="29" fillId="0" borderId="10" xfId="3" applyFont="1" applyBorder="1" applyAlignment="1">
      <alignment horizontal="center" vertical="center"/>
    </xf>
    <xf numFmtId="0" fontId="30" fillId="0" borderId="10" xfId="3" applyFont="1" applyBorder="1" applyAlignment="1">
      <alignment horizontal="center"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7" fillId="0" borderId="1" xfId="3" applyFont="1" applyBorder="1"/>
    <xf numFmtId="0" fontId="10" fillId="2" borderId="1" xfId="0" applyFont="1" applyFill="1" applyBorder="1" applyAlignment="1">
      <alignment horizontal="center" vertical="center" wrapText="1"/>
    </xf>
    <xf numFmtId="0" fontId="13" fillId="0" borderId="0" xfId="3" applyFont="1" applyAlignment="1">
      <alignment horizontal="center" vertical="center" wrapText="1"/>
    </xf>
    <xf numFmtId="0" fontId="13" fillId="0" borderId="10" xfId="3" applyFont="1" applyBorder="1" applyAlignment="1">
      <alignment horizontal="center" vertical="center" wrapText="1"/>
    </xf>
    <xf numFmtId="0" fontId="31" fillId="0" borderId="1" xfId="0" applyFont="1" applyBorder="1" applyAlignment="1">
      <alignment horizontal="center" vertical="center" wrapText="1"/>
    </xf>
    <xf numFmtId="0" fontId="32" fillId="0" borderId="1" xfId="0" applyFont="1" applyBorder="1" applyAlignment="1">
      <alignment horizontal="center" vertical="center" wrapText="1"/>
    </xf>
    <xf numFmtId="9" fontId="34" fillId="0" borderId="10" xfId="3" applyNumberFormat="1" applyFont="1" applyBorder="1" applyAlignment="1">
      <alignment horizontal="center" vertical="center"/>
    </xf>
    <xf numFmtId="164" fontId="34" fillId="0" borderId="10" xfId="3" applyNumberFormat="1" applyFont="1" applyBorder="1" applyAlignment="1">
      <alignment horizontal="center" vertical="center"/>
    </xf>
    <xf numFmtId="0" fontId="31" fillId="0" borderId="1" xfId="3" applyFont="1" applyBorder="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34" fillId="0" borderId="1" xfId="3" applyFont="1" applyBorder="1" applyAlignment="1">
      <alignment horizontal="center" vertical="center"/>
    </xf>
    <xf numFmtId="9" fontId="30" fillId="0" borderId="1" xfId="3" applyNumberFormat="1" applyFont="1" applyBorder="1" applyAlignment="1">
      <alignment horizontal="center" vertical="center"/>
    </xf>
    <xf numFmtId="164" fontId="30" fillId="0" borderId="1" xfId="3" applyNumberFormat="1" applyFont="1" applyBorder="1" applyAlignment="1">
      <alignment horizontal="center" vertical="center"/>
    </xf>
    <xf numFmtId="0" fontId="35" fillId="6" borderId="4" xfId="0" applyFont="1" applyFill="1" applyBorder="1" applyAlignment="1">
      <alignment horizontal="center" vertical="center" wrapText="1"/>
    </xf>
    <xf numFmtId="0" fontId="36" fillId="6" borderId="4"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27" fillId="0" borderId="10" xfId="0" applyFont="1" applyBorder="1" applyAlignment="1">
      <alignment horizontal="center" vertical="center" wrapText="1"/>
    </xf>
    <xf numFmtId="0" fontId="27" fillId="0" borderId="1" xfId="0" applyFont="1" applyBorder="1" applyAlignment="1">
      <alignment horizontal="center" vertical="center"/>
    </xf>
    <xf numFmtId="0" fontId="31" fillId="0" borderId="1" xfId="0" applyFont="1" applyBorder="1" applyAlignment="1">
      <alignment horizontal="center" vertical="center"/>
    </xf>
    <xf numFmtId="9" fontId="29" fillId="0" borderId="1" xfId="2" applyFont="1" applyBorder="1" applyAlignment="1">
      <alignment horizontal="center" vertical="center"/>
    </xf>
    <xf numFmtId="0" fontId="32" fillId="0" borderId="1" xfId="0" applyFont="1" applyBorder="1" applyAlignment="1">
      <alignment horizontal="center" vertical="center"/>
    </xf>
    <xf numFmtId="9" fontId="32" fillId="0" borderId="1" xfId="2" applyFont="1" applyBorder="1" applyAlignment="1">
      <alignment horizontal="center" vertical="center"/>
    </xf>
    <xf numFmtId="0" fontId="31" fillId="0" borderId="10" xfId="0" applyFont="1" applyBorder="1" applyAlignment="1">
      <alignment horizontal="center" vertical="center"/>
    </xf>
    <xf numFmtId="0" fontId="29" fillId="0" borderId="10" xfId="0" applyFont="1" applyBorder="1" applyAlignment="1">
      <alignment horizontal="center" vertical="center"/>
    </xf>
    <xf numFmtId="0" fontId="38" fillId="2" borderId="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7" fillId="0" borderId="0" xfId="0" applyFont="1" applyAlignment="1">
      <alignment horizontal="center" vertical="center"/>
    </xf>
    <xf numFmtId="164" fontId="31" fillId="0" borderId="1" xfId="0" applyNumberFormat="1" applyFont="1" applyBorder="1" applyAlignment="1">
      <alignment horizontal="center" vertical="center"/>
    </xf>
    <xf numFmtId="0" fontId="31" fillId="0" borderId="18" xfId="0" applyFont="1" applyBorder="1" applyAlignment="1">
      <alignment horizontal="center" vertical="center" wrapText="1"/>
    </xf>
    <xf numFmtId="0" fontId="31" fillId="0" borderId="5" xfId="0" applyFont="1" applyBorder="1" applyAlignment="1">
      <alignment horizontal="center" vertical="center"/>
    </xf>
    <xf numFmtId="0" fontId="29" fillId="0" borderId="56" xfId="0" applyFont="1" applyBorder="1" applyAlignment="1">
      <alignment horizontal="center" vertical="center"/>
    </xf>
    <xf numFmtId="0" fontId="29" fillId="0" borderId="57" xfId="0" applyFont="1" applyBorder="1" applyAlignment="1">
      <alignment horizontal="center" vertical="center"/>
    </xf>
    <xf numFmtId="0" fontId="29" fillId="0" borderId="5" xfId="0" applyFont="1" applyBorder="1" applyAlignment="1">
      <alignment horizontal="center" vertical="center"/>
    </xf>
    <xf numFmtId="0" fontId="29" fillId="0" borderId="9" xfId="0" applyFont="1" applyBorder="1" applyAlignment="1">
      <alignment horizontal="center" vertical="center"/>
    </xf>
    <xf numFmtId="0" fontId="9" fillId="2" borderId="9" xfId="0" applyFont="1" applyFill="1" applyBorder="1" applyAlignment="1">
      <alignment horizontal="center" vertical="center" wrapText="1"/>
    </xf>
    <xf numFmtId="0" fontId="8" fillId="0" borderId="1" xfId="3" applyFont="1" applyBorder="1" applyAlignment="1">
      <alignment horizontal="center" vertical="center" wrapText="1"/>
    </xf>
    <xf numFmtId="0" fontId="33" fillId="0" borderId="10" xfId="3" applyFont="1" applyBorder="1" applyAlignment="1">
      <alignment horizontal="center" vertical="center"/>
    </xf>
    <xf numFmtId="0" fontId="29" fillId="0" borderId="51" xfId="0" applyFont="1" applyBorder="1" applyAlignment="1">
      <alignment horizontal="center" vertical="center"/>
    </xf>
    <xf numFmtId="0" fontId="33" fillId="0" borderId="1" xfId="3" applyFont="1" applyBorder="1" applyAlignment="1">
      <alignment horizontal="center" vertical="center" wrapText="1"/>
    </xf>
    <xf numFmtId="0" fontId="28" fillId="0" borderId="1" xfId="3" applyFont="1" applyBorder="1" applyAlignment="1">
      <alignment horizontal="center" vertical="center" wrapText="1"/>
    </xf>
    <xf numFmtId="0" fontId="34" fillId="0" borderId="1" xfId="3" applyFont="1" applyBorder="1" applyAlignment="1">
      <alignment horizontal="center" vertical="center" wrapText="1"/>
    </xf>
    <xf numFmtId="0" fontId="8" fillId="0" borderId="10" xfId="3" applyFont="1" applyBorder="1" applyAlignment="1">
      <alignment horizontal="center" vertical="center" wrapText="1"/>
    </xf>
    <xf numFmtId="0" fontId="33" fillId="0" borderId="8" xfId="3" applyFont="1" applyBorder="1" applyAlignment="1">
      <alignment horizontal="center" vertical="center" wrapText="1"/>
    </xf>
    <xf numFmtId="0" fontId="45" fillId="6" borderId="1"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33" fillId="0" borderId="10" xfId="3" applyFont="1" applyBorder="1" applyAlignment="1">
      <alignment horizontal="center"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31" fillId="0" borderId="11"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Border="1" applyAlignment="1">
      <alignment horizontal="center" vertical="center"/>
    </xf>
    <xf numFmtId="0" fontId="7" fillId="0" borderId="8" xfId="0" applyFont="1" applyBorder="1" applyAlignment="1">
      <alignment horizontal="center" vertical="center"/>
    </xf>
    <xf numFmtId="0" fontId="29" fillId="0" borderId="8" xfId="0" applyFont="1" applyBorder="1" applyAlignment="1">
      <alignment horizontal="center" vertical="center"/>
    </xf>
    <xf numFmtId="0" fontId="29" fillId="0" borderId="14" xfId="0" applyFont="1" applyBorder="1" applyAlignment="1">
      <alignment horizontal="center" vertical="center"/>
    </xf>
    <xf numFmtId="0" fontId="29" fillId="0" borderId="55" xfId="0" applyFont="1" applyBorder="1" applyAlignment="1">
      <alignment horizontal="center" vertical="center"/>
    </xf>
    <xf numFmtId="164" fontId="29" fillId="0" borderId="1" xfId="0" applyNumberFormat="1" applyFont="1" applyBorder="1" applyAlignment="1">
      <alignment horizontal="center" vertical="center"/>
    </xf>
    <xf numFmtId="0" fontId="9" fillId="0" borderId="0" xfId="0" applyFont="1" applyAlignment="1">
      <alignment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0" borderId="0" xfId="0" applyFont="1" applyAlignment="1">
      <alignment horizontal="center" vertical="center" wrapText="1"/>
    </xf>
    <xf numFmtId="0" fontId="8" fillId="0" borderId="0" xfId="0" applyFont="1" applyAlignment="1">
      <alignment horizontal="left" vertical="center"/>
    </xf>
    <xf numFmtId="0" fontId="8" fillId="0" borderId="0" xfId="0" applyFont="1"/>
    <xf numFmtId="0" fontId="29" fillId="0" borderId="4" xfId="0" applyFont="1" applyBorder="1" applyAlignment="1">
      <alignment horizontal="center" vertical="center" wrapText="1"/>
    </xf>
    <xf numFmtId="9" fontId="29" fillId="0" borderId="5" xfId="2" applyFont="1" applyBorder="1" applyAlignment="1">
      <alignment horizontal="center" vertical="center"/>
    </xf>
    <xf numFmtId="9" fontId="29" fillId="0" borderId="6" xfId="2" applyFont="1" applyBorder="1" applyAlignment="1">
      <alignment horizontal="center" vertical="center"/>
    </xf>
    <xf numFmtId="9" fontId="29" fillId="0" borderId="10" xfId="2" applyFont="1" applyBorder="1" applyAlignment="1">
      <alignment horizontal="center" vertical="center"/>
    </xf>
    <xf numFmtId="0" fontId="36" fillId="6" borderId="35" xfId="6" applyFont="1" applyFill="1" applyBorder="1" applyAlignment="1">
      <alignment horizontal="center" vertical="center" wrapText="1"/>
    </xf>
    <xf numFmtId="0" fontId="32" fillId="0" borderId="2" xfId="6" applyFont="1" applyBorder="1" applyAlignment="1">
      <alignment horizontal="center" vertical="center"/>
    </xf>
    <xf numFmtId="0" fontId="32" fillId="0" borderId="25" xfId="6" applyFont="1" applyBorder="1" applyAlignment="1">
      <alignment horizontal="center" vertical="center" wrapText="1"/>
    </xf>
    <xf numFmtId="0" fontId="32" fillId="0" borderId="1" xfId="6" applyFont="1" applyBorder="1" applyAlignment="1">
      <alignment horizontal="center" vertical="center" wrapText="1"/>
    </xf>
    <xf numFmtId="0" fontId="32" fillId="0" borderId="26" xfId="6" applyFont="1" applyBorder="1" applyAlignment="1">
      <alignment horizontal="center" vertical="center" wrapText="1"/>
    </xf>
    <xf numFmtId="0" fontId="9" fillId="0" borderId="4" xfId="6" applyFont="1" applyBorder="1" applyAlignment="1">
      <alignment horizontal="center" vertical="center" wrapText="1"/>
    </xf>
    <xf numFmtId="0" fontId="8" fillId="0" borderId="0" xfId="6" applyFont="1" applyAlignment="1">
      <alignment horizontal="center" vertical="center" wrapText="1"/>
    </xf>
    <xf numFmtId="0" fontId="32" fillId="0" borderId="25" xfId="6" applyFont="1" applyBorder="1" applyAlignment="1">
      <alignment horizontal="center" vertical="center"/>
    </xf>
    <xf numFmtId="0" fontId="32" fillId="0" borderId="26" xfId="6" applyFont="1" applyBorder="1" applyAlignment="1">
      <alignment horizontal="center" vertical="center"/>
    </xf>
    <xf numFmtId="0" fontId="8" fillId="0" borderId="20" xfId="6" applyFont="1" applyBorder="1" applyAlignment="1">
      <alignment horizontal="center" vertical="center"/>
    </xf>
    <xf numFmtId="0" fontId="8" fillId="0" borderId="0" xfId="6" applyFont="1" applyAlignment="1">
      <alignment horizontal="center" vertical="center"/>
    </xf>
    <xf numFmtId="0" fontId="32" fillId="0" borderId="1" xfId="6" applyFont="1" applyBorder="1" applyAlignment="1">
      <alignment horizontal="center" vertical="center"/>
    </xf>
    <xf numFmtId="0" fontId="8" fillId="0" borderId="4" xfId="6" applyFont="1" applyBorder="1" applyAlignment="1">
      <alignment horizontal="center" vertical="center"/>
    </xf>
    <xf numFmtId="0" fontId="32" fillId="0" borderId="68" xfId="6" applyFont="1" applyBorder="1" applyAlignment="1">
      <alignment horizontal="center" vertical="center"/>
    </xf>
    <xf numFmtId="0" fontId="32" fillId="0" borderId="27" xfId="6" applyFont="1" applyBorder="1" applyAlignment="1">
      <alignment horizontal="center" vertical="center"/>
    </xf>
    <xf numFmtId="0" fontId="32" fillId="0" borderId="28" xfId="6" applyFont="1" applyBorder="1" applyAlignment="1">
      <alignment horizontal="center" vertical="center"/>
    </xf>
    <xf numFmtId="0" fontId="8" fillId="0" borderId="13" xfId="6" applyFont="1" applyBorder="1" applyAlignment="1">
      <alignment horizontal="center" vertical="center"/>
    </xf>
    <xf numFmtId="0" fontId="11" fillId="2" borderId="1" xfId="6" applyFont="1" applyFill="1" applyBorder="1" applyAlignment="1">
      <alignment horizontal="center" vertical="center" wrapText="1"/>
    </xf>
    <xf numFmtId="0" fontId="38" fillId="2" borderId="1" xfId="6" applyFont="1" applyFill="1" applyBorder="1" applyAlignment="1">
      <alignment horizontal="center" vertical="center" wrapText="1"/>
    </xf>
    <xf numFmtId="0" fontId="36" fillId="6" borderId="4" xfId="6" applyFont="1" applyFill="1" applyBorder="1" applyAlignment="1">
      <alignment horizontal="center" vertical="center" wrapText="1"/>
    </xf>
    <xf numFmtId="9" fontId="32" fillId="0" borderId="1" xfId="7" applyFont="1" applyBorder="1" applyAlignment="1">
      <alignment horizontal="center" vertical="center"/>
    </xf>
    <xf numFmtId="0" fontId="31" fillId="0" borderId="0" xfId="6" applyFont="1" applyAlignment="1">
      <alignment horizontal="center" vertical="center" wrapText="1"/>
    </xf>
    <xf numFmtId="0" fontId="9" fillId="0" borderId="0" xfId="6" applyFont="1" applyAlignment="1">
      <alignment vertical="center" wrapText="1"/>
    </xf>
    <xf numFmtId="0" fontId="7" fillId="0" borderId="0" xfId="6" applyFont="1" applyAlignment="1">
      <alignment horizontal="center" vertical="center"/>
    </xf>
    <xf numFmtId="0" fontId="7" fillId="7" borderId="0" xfId="6" applyFont="1" applyFill="1" applyAlignment="1">
      <alignment horizontal="center" vertical="center" wrapText="1"/>
    </xf>
    <xf numFmtId="0" fontId="7" fillId="0" borderId="0" xfId="6" applyFont="1" applyAlignment="1">
      <alignment horizontal="center" vertical="center" wrapText="1"/>
    </xf>
    <xf numFmtId="17" fontId="7" fillId="0" borderId="1" xfId="6" applyNumberFormat="1" applyFont="1" applyBorder="1" applyAlignment="1">
      <alignment horizontal="center" vertical="center" wrapText="1"/>
    </xf>
    <xf numFmtId="17" fontId="7" fillId="0" borderId="1" xfId="6" applyNumberFormat="1" applyFont="1" applyBorder="1" applyAlignment="1">
      <alignment horizontal="center" vertical="center"/>
    </xf>
    <xf numFmtId="0" fontId="7" fillId="7" borderId="0" xfId="6" applyFont="1" applyFill="1" applyAlignment="1">
      <alignment horizontal="center" vertical="center"/>
    </xf>
    <xf numFmtId="0" fontId="31" fillId="0" borderId="2"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0" xfId="6" applyFont="1" applyAlignment="1">
      <alignment horizontal="center" vertical="center"/>
    </xf>
    <xf numFmtId="0" fontId="11" fillId="0" borderId="3" xfId="6" applyFont="1" applyBorder="1" applyAlignment="1">
      <alignment horizontal="center" vertical="center"/>
    </xf>
    <xf numFmtId="0" fontId="31" fillId="0" borderId="3" xfId="6" applyFont="1" applyBorder="1" applyAlignment="1">
      <alignment horizontal="center" vertical="center"/>
    </xf>
    <xf numFmtId="164" fontId="31" fillId="0" borderId="50" xfId="6" applyNumberFormat="1" applyFont="1" applyBorder="1" applyAlignment="1">
      <alignment horizontal="center" vertical="center"/>
    </xf>
    <xf numFmtId="164" fontId="7" fillId="0" borderId="4" xfId="6" applyNumberFormat="1" applyFont="1" applyBorder="1" applyAlignment="1">
      <alignment horizontal="center" vertical="center"/>
    </xf>
    <xf numFmtId="0" fontId="9" fillId="2" borderId="25" xfId="6" applyFont="1" applyFill="1" applyBorder="1" applyAlignment="1">
      <alignment horizontal="center" vertical="center" wrapText="1"/>
    </xf>
    <xf numFmtId="0" fontId="11" fillId="2" borderId="26" xfId="6" applyFont="1" applyFill="1" applyBorder="1" applyAlignment="1">
      <alignment horizontal="center" vertical="center" wrapText="1"/>
    </xf>
    <xf numFmtId="0" fontId="11" fillId="0" borderId="20" xfId="6" applyFont="1" applyBorder="1" applyAlignment="1">
      <alignment horizontal="center" vertical="center" wrapText="1"/>
    </xf>
    <xf numFmtId="0" fontId="7" fillId="0" borderId="4" xfId="6" applyFont="1" applyBorder="1" applyAlignment="1">
      <alignment horizontal="center" vertical="center"/>
    </xf>
    <xf numFmtId="0" fontId="32" fillId="0" borderId="65" xfId="6" applyFont="1" applyBorder="1" applyAlignment="1">
      <alignment horizontal="center" vertical="center"/>
    </xf>
    <xf numFmtId="0" fontId="7" fillId="0" borderId="13" xfId="6" applyFont="1" applyBorder="1" applyAlignment="1">
      <alignment horizontal="center" vertical="center"/>
    </xf>
    <xf numFmtId="164" fontId="11" fillId="2" borderId="26" xfId="8" applyNumberFormat="1" applyFont="1" applyFill="1" applyBorder="1" applyAlignment="1">
      <alignment horizontal="center" vertical="center" wrapText="1"/>
    </xf>
    <xf numFmtId="0" fontId="7" fillId="0" borderId="1" xfId="6" applyFont="1" applyBorder="1" applyAlignment="1">
      <alignment horizontal="center" vertical="center"/>
    </xf>
    <xf numFmtId="164" fontId="7" fillId="0" borderId="1" xfId="6" applyNumberFormat="1" applyFont="1" applyBorder="1" applyAlignment="1">
      <alignment horizontal="center" vertical="center"/>
    </xf>
    <xf numFmtId="0" fontId="11" fillId="0" borderId="0" xfId="6" applyFont="1" applyAlignment="1">
      <alignment vertical="center" wrapText="1"/>
    </xf>
    <xf numFmtId="0" fontId="9" fillId="2" borderId="26" xfId="6" applyFont="1" applyFill="1" applyBorder="1" applyAlignment="1">
      <alignment horizontal="center" vertical="center" wrapText="1"/>
    </xf>
    <xf numFmtId="0" fontId="11" fillId="0" borderId="0" xfId="6" applyFont="1" applyAlignment="1">
      <alignment horizontal="center" vertical="center" wrapText="1"/>
    </xf>
    <xf numFmtId="0" fontId="7" fillId="0" borderId="25" xfId="6" applyFont="1" applyBorder="1" applyAlignment="1">
      <alignment horizontal="center" vertical="center"/>
    </xf>
    <xf numFmtId="0" fontId="9" fillId="3" borderId="0" xfId="6" applyFont="1" applyFill="1" applyAlignment="1">
      <alignment vertical="center" wrapText="1"/>
    </xf>
    <xf numFmtId="164" fontId="7" fillId="0" borderId="0" xfId="6" applyNumberFormat="1" applyFont="1" applyAlignment="1">
      <alignment horizontal="center" vertical="center"/>
    </xf>
    <xf numFmtId="0" fontId="7" fillId="0" borderId="57" xfId="6" applyFont="1" applyBorder="1" applyAlignment="1">
      <alignment horizontal="center" vertical="center"/>
    </xf>
    <xf numFmtId="0" fontId="7" fillId="0" borderId="5" xfId="6" applyFont="1" applyBorder="1" applyAlignment="1">
      <alignment horizontal="center" vertical="center"/>
    </xf>
    <xf numFmtId="0" fontId="7" fillId="0" borderId="9" xfId="6" applyFont="1" applyBorder="1" applyAlignment="1">
      <alignment horizontal="center" vertical="center"/>
    </xf>
    <xf numFmtId="0" fontId="8" fillId="0" borderId="5" xfId="6" applyFont="1" applyBorder="1" applyAlignment="1">
      <alignment horizontal="center" vertical="center"/>
    </xf>
    <xf numFmtId="0" fontId="7" fillId="0" borderId="0" xfId="9" applyFont="1"/>
    <xf numFmtId="0" fontId="7" fillId="0" borderId="0" xfId="9" applyFont="1" applyAlignment="1">
      <alignment wrapText="1"/>
    </xf>
    <xf numFmtId="0" fontId="44" fillId="0" borderId="1" xfId="9" applyFont="1" applyBorder="1" applyAlignment="1">
      <alignment horizontal="center" vertical="center" wrapText="1"/>
    </xf>
    <xf numFmtId="0" fontId="28" fillId="0" borderId="10" xfId="9" applyFont="1" applyBorder="1" applyAlignment="1">
      <alignment horizontal="center" vertical="center"/>
    </xf>
    <xf numFmtId="0" fontId="33" fillId="0" borderId="10" xfId="9" applyFont="1" applyBorder="1" applyAlignment="1">
      <alignment horizontal="center" vertical="center"/>
    </xf>
    <xf numFmtId="0" fontId="28" fillId="0" borderId="5" xfId="9" applyFont="1" applyBorder="1" applyAlignment="1">
      <alignment horizontal="center" vertical="center"/>
    </xf>
    <xf numFmtId="0" fontId="33" fillId="0" borderId="5" xfId="9" applyFont="1" applyBorder="1" applyAlignment="1">
      <alignment horizontal="center" vertical="center"/>
    </xf>
    <xf numFmtId="0" fontId="13" fillId="0" borderId="0" xfId="9" applyFont="1" applyAlignment="1">
      <alignment horizontal="center" vertical="center"/>
    </xf>
    <xf numFmtId="0" fontId="12" fillId="0" borderId="1" xfId="9" applyFont="1" applyBorder="1" applyAlignment="1">
      <alignment horizontal="center" vertical="center" wrapText="1"/>
    </xf>
    <xf numFmtId="0" fontId="13" fillId="0" borderId="10" xfId="9" applyFont="1" applyBorder="1" applyAlignment="1">
      <alignment horizontal="center" vertical="center"/>
    </xf>
    <xf numFmtId="0" fontId="13" fillId="0" borderId="5" xfId="9" applyFont="1" applyBorder="1" applyAlignment="1">
      <alignment horizontal="center" vertical="center"/>
    </xf>
    <xf numFmtId="0" fontId="39" fillId="6" borderId="35" xfId="6" applyFont="1" applyFill="1" applyBorder="1" applyAlignment="1">
      <alignment horizontal="center" vertical="center" wrapText="1"/>
    </xf>
    <xf numFmtId="0" fontId="37" fillId="6" borderId="35" xfId="6" applyFont="1" applyFill="1" applyBorder="1" applyAlignment="1">
      <alignment horizontal="center" vertical="center" wrapText="1"/>
    </xf>
    <xf numFmtId="0" fontId="37" fillId="6" borderId="25" xfId="6" applyFont="1" applyFill="1" applyBorder="1" applyAlignment="1">
      <alignment horizontal="center" vertical="center" wrapText="1"/>
    </xf>
    <xf numFmtId="0" fontId="36" fillId="6" borderId="25" xfId="6" applyFont="1" applyFill="1" applyBorder="1" applyAlignment="1">
      <alignment horizontal="center" vertical="center" wrapText="1"/>
    </xf>
    <xf numFmtId="0" fontId="32" fillId="0" borderId="18" xfId="6" applyFont="1" applyBorder="1" applyAlignment="1">
      <alignment horizontal="center" vertical="center"/>
    </xf>
    <xf numFmtId="0" fontId="32" fillId="0" borderId="10" xfId="6" applyFont="1" applyBorder="1" applyAlignment="1">
      <alignment horizontal="center" vertical="center"/>
    </xf>
    <xf numFmtId="0" fontId="50" fillId="6" borderId="25" xfId="6" applyFont="1" applyFill="1" applyBorder="1" applyAlignment="1">
      <alignment horizontal="center" vertical="center" wrapText="1"/>
    </xf>
    <xf numFmtId="0" fontId="50" fillId="6" borderId="4" xfId="6" applyFont="1" applyFill="1" applyBorder="1" applyAlignment="1">
      <alignment horizontal="center" vertical="center" wrapText="1"/>
    </xf>
    <xf numFmtId="0" fontId="8" fillId="0" borderId="0" xfId="9" applyFont="1"/>
    <xf numFmtId="0" fontId="8" fillId="0" borderId="0" xfId="9" applyFont="1" applyAlignment="1">
      <alignment wrapText="1"/>
    </xf>
    <xf numFmtId="0" fontId="8" fillId="0" borderId="9" xfId="6" applyFont="1" applyBorder="1" applyAlignment="1">
      <alignment horizontal="center" vertical="center"/>
    </xf>
    <xf numFmtId="0" fontId="33" fillId="0" borderId="0" xfId="9" applyFont="1" applyAlignment="1">
      <alignment horizontal="center" vertical="center"/>
    </xf>
    <xf numFmtId="0" fontId="53" fillId="2" borderId="1" xfId="9" applyFont="1" applyFill="1" applyBorder="1" applyAlignment="1">
      <alignment horizontal="center" vertical="center" wrapText="1"/>
    </xf>
    <xf numFmtId="0" fontId="38" fillId="2" borderId="9" xfId="6" applyFont="1" applyFill="1" applyBorder="1" applyAlignment="1">
      <alignment horizontal="center" vertical="center" wrapText="1"/>
    </xf>
    <xf numFmtId="0" fontId="53" fillId="0" borderId="1" xfId="9" applyFont="1" applyBorder="1" applyAlignment="1">
      <alignment horizontal="center" vertical="center" wrapText="1"/>
    </xf>
    <xf numFmtId="0" fontId="53" fillId="2" borderId="5" xfId="9" applyFont="1" applyFill="1" applyBorder="1" applyAlignment="1">
      <alignment horizontal="center" vertical="center" wrapText="1"/>
    </xf>
    <xf numFmtId="0" fontId="8" fillId="0" borderId="57" xfId="6" applyFont="1" applyBorder="1" applyAlignment="1">
      <alignment horizontal="center" vertical="center"/>
    </xf>
    <xf numFmtId="0" fontId="32" fillId="0" borderId="1" xfId="9" applyFont="1" applyBorder="1" applyAlignment="1">
      <alignment horizontal="center" vertical="center" wrapText="1"/>
    </xf>
    <xf numFmtId="0" fontId="32" fillId="0" borderId="51" xfId="6" applyFont="1" applyBorder="1" applyAlignment="1">
      <alignment horizontal="center" vertical="center"/>
    </xf>
    <xf numFmtId="0" fontId="32" fillId="0" borderId="56" xfId="6" applyFont="1" applyBorder="1" applyAlignment="1">
      <alignment horizontal="center" vertical="center"/>
    </xf>
    <xf numFmtId="0" fontId="34" fillId="0" borderId="10" xfId="9" applyFont="1" applyBorder="1" applyAlignment="1">
      <alignment horizontal="center" vertical="center"/>
    </xf>
    <xf numFmtId="0" fontId="32" fillId="0" borderId="5" xfId="6" applyFont="1" applyBorder="1" applyAlignment="1">
      <alignment horizontal="center" vertical="center"/>
    </xf>
    <xf numFmtId="0" fontId="34" fillId="0" borderId="5" xfId="9" applyFont="1" applyBorder="1" applyAlignment="1">
      <alignment horizontal="center" vertical="center"/>
    </xf>
    <xf numFmtId="0" fontId="32" fillId="0" borderId="9" xfId="6" applyFont="1" applyBorder="1" applyAlignment="1">
      <alignment horizontal="center" vertical="center"/>
    </xf>
    <xf numFmtId="9" fontId="34" fillId="0" borderId="1" xfId="9" applyNumberFormat="1" applyFont="1" applyBorder="1" applyAlignment="1">
      <alignment horizontal="center" vertical="center"/>
    </xf>
    <xf numFmtId="164" fontId="34" fillId="0" borderId="1" xfId="9" applyNumberFormat="1" applyFont="1" applyBorder="1" applyAlignment="1">
      <alignment horizontal="center" vertical="center"/>
    </xf>
    <xf numFmtId="0" fontId="34" fillId="0" borderId="1" xfId="9" applyFont="1" applyBorder="1" applyAlignment="1">
      <alignment horizontal="center" vertical="center"/>
    </xf>
    <xf numFmtId="0" fontId="31" fillId="0" borderId="0" xfId="9" applyFont="1"/>
    <xf numFmtId="0" fontId="53" fillId="5" borderId="1" xfId="9" applyFont="1" applyFill="1" applyBorder="1" applyAlignment="1">
      <alignment horizontal="center" vertical="center" wrapText="1"/>
    </xf>
    <xf numFmtId="0" fontId="38" fillId="5" borderId="1" xfId="9" applyFont="1" applyFill="1" applyBorder="1" applyAlignment="1">
      <alignment horizontal="center" vertical="center" wrapText="1"/>
    </xf>
    <xf numFmtId="0" fontId="31" fillId="0" borderId="0" xfId="9" applyFont="1" applyAlignment="1">
      <alignment wrapText="1"/>
    </xf>
    <xf numFmtId="0" fontId="28" fillId="0" borderId="0" xfId="9" applyFont="1" applyAlignment="1">
      <alignment horizontal="center" vertical="center"/>
    </xf>
    <xf numFmtId="0" fontId="34" fillId="0" borderId="1" xfId="9" applyFont="1" applyBorder="1" applyAlignment="1">
      <alignment horizontal="center" vertical="center" wrapText="1"/>
    </xf>
    <xf numFmtId="0" fontId="32" fillId="0" borderId="10" xfId="9" applyFont="1" applyBorder="1" applyAlignment="1">
      <alignment horizontal="center" vertical="center"/>
    </xf>
    <xf numFmtId="0" fontId="32" fillId="0" borderId="5" xfId="9" applyFont="1" applyBorder="1" applyAlignment="1">
      <alignment horizontal="center" vertical="center"/>
    </xf>
    <xf numFmtId="0" fontId="7" fillId="0" borderId="18" xfId="6" applyFont="1" applyBorder="1" applyAlignment="1">
      <alignment horizontal="center" vertical="center"/>
    </xf>
    <xf numFmtId="0" fontId="11" fillId="0" borderId="1" xfId="6" applyFont="1" applyBorder="1" applyAlignment="1">
      <alignment horizontal="center" vertical="center" wrapText="1"/>
    </xf>
    <xf numFmtId="17" fontId="32" fillId="0" borderId="1" xfId="6" applyNumberFormat="1" applyFont="1" applyBorder="1" applyAlignment="1">
      <alignment horizontal="center" vertical="center" wrapText="1"/>
    </xf>
    <xf numFmtId="17" fontId="32" fillId="0" borderId="1" xfId="6" applyNumberFormat="1" applyFont="1" applyBorder="1" applyAlignment="1">
      <alignment horizontal="center" vertical="center"/>
    </xf>
    <xf numFmtId="9" fontId="32" fillId="0" borderId="1" xfId="6" applyNumberFormat="1" applyFont="1" applyBorder="1" applyAlignment="1">
      <alignment horizontal="center" vertical="center"/>
    </xf>
    <xf numFmtId="164" fontId="32" fillId="0" borderId="1" xfId="8" applyNumberFormat="1" applyFont="1" applyFill="1" applyBorder="1" applyAlignment="1">
      <alignment horizontal="center" vertical="center" wrapText="1"/>
    </xf>
    <xf numFmtId="0" fontId="32" fillId="0" borderId="66" xfId="6" applyFont="1" applyBorder="1" applyAlignment="1">
      <alignment horizontal="center" vertical="center" wrapText="1"/>
    </xf>
    <xf numFmtId="0" fontId="32" fillId="0" borderId="66" xfId="6" applyFont="1" applyBorder="1" applyAlignment="1">
      <alignment horizontal="center" vertical="center"/>
    </xf>
    <xf numFmtId="164" fontId="32" fillId="0" borderId="25" xfId="8" applyNumberFormat="1" applyFont="1" applyBorder="1" applyAlignment="1">
      <alignment horizontal="center" vertical="center" wrapText="1"/>
    </xf>
    <xf numFmtId="164" fontId="32" fillId="0" borderId="1" xfId="8" applyNumberFormat="1" applyFont="1" applyBorder="1" applyAlignment="1">
      <alignment horizontal="center" vertical="center" wrapText="1"/>
    </xf>
    <xf numFmtId="164" fontId="32" fillId="0" borderId="26" xfId="8" applyNumberFormat="1" applyFont="1" applyBorder="1" applyAlignment="1">
      <alignment horizontal="center" vertical="center" wrapText="1"/>
    </xf>
    <xf numFmtId="164" fontId="32" fillId="0" borderId="25" xfId="8" applyNumberFormat="1" applyFont="1" applyBorder="1" applyAlignment="1">
      <alignment horizontal="center" vertical="center"/>
    </xf>
    <xf numFmtId="164" fontId="32" fillId="0" borderId="1" xfId="8" applyNumberFormat="1" applyFont="1" applyBorder="1" applyAlignment="1">
      <alignment horizontal="center" vertical="center"/>
    </xf>
    <xf numFmtId="164" fontId="32" fillId="0" borderId="26" xfId="8" applyNumberFormat="1" applyFont="1" applyBorder="1" applyAlignment="1">
      <alignment horizontal="center" vertical="center"/>
    </xf>
    <xf numFmtId="164" fontId="32" fillId="0" borderId="68" xfId="8" applyNumberFormat="1" applyFont="1" applyBorder="1" applyAlignment="1">
      <alignment horizontal="center" vertical="center"/>
    </xf>
    <xf numFmtId="164" fontId="32" fillId="0" borderId="27" xfId="8" applyNumberFormat="1" applyFont="1" applyBorder="1" applyAlignment="1">
      <alignment horizontal="center" vertical="center"/>
    </xf>
    <xf numFmtId="164" fontId="32" fillId="0" borderId="28" xfId="8" applyNumberFormat="1" applyFont="1" applyBorder="1" applyAlignment="1">
      <alignment horizontal="center" vertical="center"/>
    </xf>
    <xf numFmtId="164" fontId="32" fillId="0" borderId="68" xfId="8" applyNumberFormat="1" applyFont="1" applyBorder="1" applyAlignment="1">
      <alignment horizontal="center" vertical="center" wrapText="1"/>
    </xf>
    <xf numFmtId="164" fontId="32" fillId="0" borderId="27" xfId="8" applyNumberFormat="1" applyFont="1" applyBorder="1" applyAlignment="1">
      <alignment horizontal="center" vertical="center" wrapText="1"/>
    </xf>
    <xf numFmtId="164" fontId="32" fillId="0" borderId="28" xfId="8" applyNumberFormat="1" applyFont="1" applyBorder="1" applyAlignment="1">
      <alignment horizontal="center" vertical="center" wrapText="1"/>
    </xf>
    <xf numFmtId="0" fontId="38" fillId="2" borderId="25" xfId="6" applyFont="1" applyFill="1" applyBorder="1" applyAlignment="1">
      <alignment horizontal="center" vertical="center" wrapText="1"/>
    </xf>
    <xf numFmtId="164" fontId="38" fillId="2" borderId="25" xfId="8" applyNumberFormat="1" applyFont="1" applyFill="1" applyBorder="1" applyAlignment="1">
      <alignment horizontal="center" vertical="center" wrapText="1"/>
    </xf>
    <xf numFmtId="164" fontId="38" fillId="2" borderId="1" xfId="8" applyNumberFormat="1" applyFont="1" applyFill="1" applyBorder="1" applyAlignment="1">
      <alignment horizontal="center" vertical="center" wrapText="1"/>
    </xf>
    <xf numFmtId="164" fontId="9" fillId="2" borderId="26" xfId="8" applyNumberFormat="1" applyFont="1" applyFill="1" applyBorder="1" applyAlignment="1">
      <alignment horizontal="center" vertical="center" wrapText="1"/>
    </xf>
    <xf numFmtId="0" fontId="38" fillId="2" borderId="26" xfId="6" applyFont="1" applyFill="1" applyBorder="1" applyAlignment="1">
      <alignment horizontal="center" vertical="center" wrapText="1"/>
    </xf>
    <xf numFmtId="0" fontId="32" fillId="0" borderId="57" xfId="6" applyFont="1" applyBorder="1" applyAlignment="1">
      <alignment horizontal="center" vertical="center"/>
    </xf>
    <xf numFmtId="164" fontId="32" fillId="0" borderId="1" xfId="7" applyNumberFormat="1" applyFont="1" applyBorder="1" applyAlignment="1">
      <alignment horizontal="center" vertical="center"/>
    </xf>
    <xf numFmtId="0" fontId="29" fillId="0" borderId="1" xfId="3" applyFont="1" applyBorder="1" applyAlignment="1">
      <alignment horizontal="center" vertical="center" wrapText="1"/>
    </xf>
    <xf numFmtId="9" fontId="34" fillId="0" borderId="1" xfId="3" applyNumberFormat="1" applyFont="1" applyBorder="1" applyAlignment="1">
      <alignment horizontal="center" vertical="center" wrapText="1"/>
    </xf>
    <xf numFmtId="164" fontId="34" fillId="0" borderId="1" xfId="3" applyNumberFormat="1" applyFont="1" applyBorder="1" applyAlignment="1">
      <alignment horizontal="center" vertical="center" wrapText="1"/>
    </xf>
    <xf numFmtId="0" fontId="32" fillId="0" borderId="1" xfId="3" applyFont="1" applyBorder="1" applyAlignment="1">
      <alignment horizontal="center" vertical="center"/>
    </xf>
    <xf numFmtId="9" fontId="34" fillId="0" borderId="1" xfId="3" applyNumberFormat="1" applyFont="1" applyBorder="1" applyAlignment="1">
      <alignment horizontal="center" vertical="center"/>
    </xf>
    <xf numFmtId="164" fontId="34" fillId="0" borderId="1" xfId="3" applyNumberFormat="1" applyFont="1" applyBorder="1" applyAlignment="1">
      <alignment horizontal="center" vertical="center"/>
    </xf>
    <xf numFmtId="0" fontId="34" fillId="0" borderId="10" xfId="3" applyFont="1" applyBorder="1" applyAlignment="1">
      <alignment horizontal="center" vertical="center"/>
    </xf>
    <xf numFmtId="0" fontId="12" fillId="5" borderId="1" xfId="9" applyFont="1" applyFill="1" applyBorder="1" applyAlignment="1">
      <alignment horizontal="center" vertical="center" wrapText="1"/>
    </xf>
    <xf numFmtId="0" fontId="11" fillId="5" borderId="1" xfId="9" applyFont="1" applyFill="1" applyBorder="1" applyAlignment="1">
      <alignment horizontal="center" vertical="center" wrapText="1"/>
    </xf>
    <xf numFmtId="0" fontId="7" fillId="0" borderId="1" xfId="9" applyFont="1" applyBorder="1" applyAlignment="1">
      <alignment horizontal="center" vertical="center" wrapText="1"/>
    </xf>
    <xf numFmtId="0" fontId="7" fillId="0" borderId="2" xfId="6" applyFont="1" applyBorder="1" applyAlignment="1">
      <alignment horizontal="center" vertical="center"/>
    </xf>
    <xf numFmtId="0" fontId="7" fillId="0" borderId="10" xfId="9" applyFont="1" applyBorder="1" applyAlignment="1">
      <alignment horizontal="center" vertical="center"/>
    </xf>
    <xf numFmtId="0" fontId="7" fillId="0" borderId="5" xfId="9" applyFont="1" applyBorder="1" applyAlignment="1">
      <alignment horizontal="center" vertical="center"/>
    </xf>
    <xf numFmtId="0" fontId="13" fillId="0" borderId="1" xfId="9" applyFont="1" applyBorder="1" applyAlignment="1">
      <alignment horizontal="center" vertical="center"/>
    </xf>
    <xf numFmtId="9" fontId="13" fillId="0" borderId="1" xfId="9" applyNumberFormat="1" applyFont="1" applyBorder="1" applyAlignment="1">
      <alignment horizontal="center" vertical="center"/>
    </xf>
    <xf numFmtId="164" fontId="13" fillId="0" borderId="1" xfId="9" applyNumberFormat="1" applyFont="1" applyBorder="1" applyAlignment="1">
      <alignment horizontal="center" vertical="center"/>
    </xf>
    <xf numFmtId="0" fontId="57" fillId="0" borderId="10" xfId="0" applyFont="1" applyBorder="1" applyAlignment="1">
      <alignment horizontal="center" vertical="center" wrapText="1"/>
    </xf>
    <xf numFmtId="0" fontId="12" fillId="2" borderId="1" xfId="9" applyFont="1" applyFill="1" applyBorder="1" applyAlignment="1">
      <alignment horizontal="center" vertical="center" wrapText="1"/>
    </xf>
    <xf numFmtId="0" fontId="7" fillId="0" borderId="1" xfId="6" applyFont="1" applyBorder="1" applyAlignment="1">
      <alignment horizontal="center" vertical="center" wrapText="1"/>
    </xf>
    <xf numFmtId="0" fontId="7" fillId="0" borderId="51" xfId="6" applyFont="1" applyBorder="1" applyAlignment="1">
      <alignment horizontal="center" vertical="center"/>
    </xf>
    <xf numFmtId="0" fontId="7" fillId="0" borderId="56" xfId="6" applyFont="1" applyBorder="1" applyAlignment="1">
      <alignment horizontal="center" vertical="center"/>
    </xf>
    <xf numFmtId="0" fontId="7" fillId="0" borderId="13" xfId="0" applyFont="1" applyBorder="1" applyAlignment="1">
      <alignment horizontal="center" vertical="center" wrapText="1"/>
    </xf>
    <xf numFmtId="0" fontId="7" fillId="0" borderId="10" xfId="0" applyFont="1" applyBorder="1" applyAlignment="1">
      <alignment horizontal="center" vertical="center" wrapText="1"/>
    </xf>
    <xf numFmtId="0" fontId="12" fillId="2" borderId="5" xfId="9" applyFont="1" applyFill="1" applyBorder="1" applyAlignment="1">
      <alignment horizontal="center" vertical="center" wrapText="1"/>
    </xf>
    <xf numFmtId="0" fontId="11" fillId="2" borderId="9" xfId="6" applyFont="1" applyFill="1" applyBorder="1" applyAlignment="1">
      <alignment horizontal="center" vertical="center" wrapText="1"/>
    </xf>
    <xf numFmtId="0" fontId="7" fillId="0" borderId="10" xfId="6" applyFont="1" applyBorder="1" applyAlignment="1">
      <alignment horizontal="center" vertical="center"/>
    </xf>
    <xf numFmtId="9" fontId="7" fillId="0" borderId="1" xfId="7" applyFont="1" applyBorder="1" applyAlignment="1">
      <alignment horizontal="center" vertical="center"/>
    </xf>
    <xf numFmtId="164" fontId="7" fillId="0" borderId="1" xfId="7" applyNumberFormat="1" applyFont="1" applyBorder="1" applyAlignment="1">
      <alignment horizontal="center" vertical="center"/>
    </xf>
    <xf numFmtId="9" fontId="7" fillId="0" borderId="1" xfId="6" applyNumberFormat="1" applyFont="1" applyBorder="1" applyAlignment="1">
      <alignment horizontal="center" vertical="center"/>
    </xf>
    <xf numFmtId="164" fontId="7" fillId="0" borderId="1" xfId="8" applyNumberFormat="1" applyFont="1" applyFill="1" applyBorder="1" applyAlignment="1">
      <alignment horizontal="center" vertical="center" wrapText="1"/>
    </xf>
    <xf numFmtId="0" fontId="7" fillId="0" borderId="2" xfId="6" applyFont="1" applyBorder="1" applyAlignment="1">
      <alignment horizontal="center" vertical="center" wrapText="1"/>
    </xf>
    <xf numFmtId="0" fontId="7" fillId="0" borderId="3" xfId="6" applyFont="1" applyBorder="1" applyAlignment="1">
      <alignment horizontal="center" vertical="center" wrapText="1"/>
    </xf>
    <xf numFmtId="0" fontId="7" fillId="0" borderId="3" xfId="6" applyFont="1" applyBorder="1" applyAlignment="1">
      <alignment horizontal="center" vertical="center"/>
    </xf>
    <xf numFmtId="164" fontId="7" fillId="0" borderId="50" xfId="6" applyNumberFormat="1" applyFont="1" applyBorder="1" applyAlignment="1">
      <alignment horizontal="center" vertical="center"/>
    </xf>
    <xf numFmtId="0" fontId="11" fillId="2" borderId="25" xfId="6" applyFont="1" applyFill="1" applyBorder="1" applyAlignment="1">
      <alignment horizontal="center" vertical="center" wrapText="1"/>
    </xf>
    <xf numFmtId="0" fontId="7" fillId="0" borderId="25" xfId="6" applyFont="1" applyBorder="1" applyAlignment="1">
      <alignment horizontal="center" vertical="center" wrapText="1"/>
    </xf>
    <xf numFmtId="0" fontId="7" fillId="0" borderId="26" xfId="6" applyFont="1" applyBorder="1" applyAlignment="1">
      <alignment horizontal="center" vertical="center" wrapText="1"/>
    </xf>
    <xf numFmtId="0" fontId="7" fillId="0" borderId="66" xfId="6" applyFont="1" applyBorder="1" applyAlignment="1">
      <alignment horizontal="center" vertical="center" wrapText="1"/>
    </xf>
    <xf numFmtId="0" fontId="7" fillId="0" borderId="11"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8" xfId="0" applyFont="1" applyBorder="1" applyAlignment="1">
      <alignment horizontal="center" vertical="center"/>
    </xf>
    <xf numFmtId="0" fontId="7" fillId="0" borderId="66" xfId="0" applyFont="1" applyBorder="1" applyAlignment="1">
      <alignment horizontal="center" vertical="center"/>
    </xf>
    <xf numFmtId="0" fontId="7" fillId="0" borderId="66" xfId="6" applyFont="1" applyBorder="1" applyAlignment="1">
      <alignment horizontal="center" vertical="center"/>
    </xf>
    <xf numFmtId="0" fontId="7" fillId="0" borderId="26" xfId="6" applyFont="1" applyBorder="1" applyAlignment="1">
      <alignment horizontal="center" vertical="center"/>
    </xf>
    <xf numFmtId="0" fontId="7" fillId="0" borderId="68" xfId="6" applyFont="1" applyBorder="1" applyAlignment="1">
      <alignment horizontal="center" vertical="center"/>
    </xf>
    <xf numFmtId="0" fontId="7" fillId="0" borderId="27" xfId="6" applyFont="1" applyBorder="1" applyAlignment="1">
      <alignment horizontal="center" vertical="center"/>
    </xf>
    <xf numFmtId="0" fontId="7" fillId="0" borderId="28" xfId="6" applyFont="1" applyBorder="1" applyAlignment="1">
      <alignment horizontal="center" vertical="center"/>
    </xf>
    <xf numFmtId="0" fontId="7" fillId="0" borderId="65" xfId="6" applyFont="1" applyBorder="1" applyAlignment="1">
      <alignment horizontal="center" vertical="center"/>
    </xf>
    <xf numFmtId="164" fontId="11" fillId="2" borderId="25" xfId="8" applyNumberFormat="1" applyFont="1" applyFill="1" applyBorder="1" applyAlignment="1">
      <alignment horizontal="center" vertical="center" wrapText="1"/>
    </xf>
    <xf numFmtId="164" fontId="11" fillId="2" borderId="1" xfId="8" applyNumberFormat="1" applyFont="1" applyFill="1" applyBorder="1" applyAlignment="1">
      <alignment horizontal="center" vertical="center" wrapText="1"/>
    </xf>
    <xf numFmtId="164" fontId="11" fillId="2" borderId="4" xfId="8" applyNumberFormat="1" applyFont="1" applyFill="1" applyBorder="1" applyAlignment="1">
      <alignment horizontal="center" vertical="center" wrapText="1"/>
    </xf>
    <xf numFmtId="164" fontId="7" fillId="0" borderId="25" xfId="8" applyNumberFormat="1" applyFont="1" applyBorder="1" applyAlignment="1">
      <alignment horizontal="center" vertical="center" wrapText="1"/>
    </xf>
    <xf numFmtId="164" fontId="7" fillId="0" borderId="1" xfId="8" applyNumberFormat="1" applyFont="1" applyBorder="1" applyAlignment="1">
      <alignment horizontal="center" vertical="center" wrapText="1"/>
    </xf>
    <xf numFmtId="164" fontId="7" fillId="0" borderId="26" xfId="8" applyNumberFormat="1" applyFont="1" applyBorder="1" applyAlignment="1">
      <alignment horizontal="center" vertical="center" wrapText="1"/>
    </xf>
    <xf numFmtId="164" fontId="7" fillId="0" borderId="4" xfId="8" applyNumberFormat="1" applyFont="1" applyBorder="1" applyAlignment="1">
      <alignment horizontal="center" vertical="center" wrapText="1"/>
    </xf>
    <xf numFmtId="164" fontId="7" fillId="0" borderId="25" xfId="8" applyNumberFormat="1" applyFont="1" applyBorder="1" applyAlignment="1">
      <alignment horizontal="center" vertical="center"/>
    </xf>
    <xf numFmtId="164" fontId="7" fillId="0" borderId="1" xfId="8" applyNumberFormat="1" applyFont="1" applyBorder="1" applyAlignment="1">
      <alignment horizontal="center" vertical="center"/>
    </xf>
    <xf numFmtId="164" fontId="7" fillId="0" borderId="26" xfId="8" applyNumberFormat="1" applyFont="1" applyBorder="1" applyAlignment="1">
      <alignment horizontal="center" vertical="center"/>
    </xf>
    <xf numFmtId="164" fontId="7" fillId="0" borderId="68" xfId="8" applyNumberFormat="1" applyFont="1" applyBorder="1" applyAlignment="1">
      <alignment horizontal="center" vertical="center" wrapText="1"/>
    </xf>
    <xf numFmtId="164" fontId="7" fillId="0" borderId="27" xfId="8" applyNumberFormat="1" applyFont="1" applyBorder="1" applyAlignment="1">
      <alignment horizontal="center" vertical="center" wrapText="1"/>
    </xf>
    <xf numFmtId="164" fontId="7" fillId="0" borderId="28" xfId="8" applyNumberFormat="1" applyFont="1" applyBorder="1" applyAlignment="1">
      <alignment horizontal="center" vertical="center" wrapText="1"/>
    </xf>
    <xf numFmtId="164" fontId="7" fillId="0" borderId="29" xfId="8" applyNumberFormat="1" applyFont="1" applyBorder="1" applyAlignment="1">
      <alignment horizontal="center" vertical="center" wrapText="1"/>
    </xf>
    <xf numFmtId="164" fontId="7" fillId="0" borderId="68" xfId="8" applyNumberFormat="1" applyFont="1" applyBorder="1" applyAlignment="1">
      <alignment horizontal="center" vertical="center"/>
    </xf>
    <xf numFmtId="164" fontId="7" fillId="0" borderId="27" xfId="8" applyNumberFormat="1" applyFont="1" applyBorder="1" applyAlignment="1">
      <alignment horizontal="center" vertical="center"/>
    </xf>
    <xf numFmtId="164" fontId="7" fillId="0" borderId="28" xfId="8" applyNumberFormat="1" applyFont="1" applyBorder="1" applyAlignment="1">
      <alignment horizontal="center" vertical="center"/>
    </xf>
    <xf numFmtId="0" fontId="7" fillId="0" borderId="26" xfId="0" applyFont="1" applyBorder="1" applyAlignment="1">
      <alignment horizontal="center" vertical="center"/>
    </xf>
    <xf numFmtId="0" fontId="11" fillId="3" borderId="0" xfId="6" applyFont="1" applyFill="1" applyAlignment="1">
      <alignment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11" fillId="0" borderId="4" xfId="6" applyFont="1" applyBorder="1" applyAlignment="1">
      <alignment horizontal="center" vertical="center" wrapText="1"/>
    </xf>
    <xf numFmtId="0" fontId="7" fillId="0" borderId="20" xfId="6" applyFont="1" applyBorder="1" applyAlignment="1">
      <alignment horizontal="center" vertical="center"/>
    </xf>
    <xf numFmtId="9" fontId="13" fillId="0" borderId="1" xfId="3" applyNumberFormat="1" applyFont="1" applyBorder="1" applyAlignment="1">
      <alignment horizontal="center" vertical="center" wrapText="1"/>
    </xf>
    <xf numFmtId="164" fontId="13" fillId="0" borderId="1" xfId="3" applyNumberFormat="1" applyFont="1" applyBorder="1" applyAlignment="1">
      <alignment horizontal="center" vertical="center" wrapText="1"/>
    </xf>
    <xf numFmtId="0" fontId="11" fillId="2" borderId="4" xfId="0" applyFont="1" applyFill="1" applyBorder="1" applyAlignment="1">
      <alignment horizontal="center" vertical="center" wrapText="1"/>
    </xf>
    <xf numFmtId="0" fontId="7" fillId="0" borderId="10" xfId="3" applyFont="1" applyBorder="1" applyAlignment="1">
      <alignment horizontal="center" vertical="center"/>
    </xf>
    <xf numFmtId="0" fontId="7" fillId="0" borderId="1" xfId="3" applyFont="1" applyBorder="1" applyAlignment="1">
      <alignment horizontal="center" vertical="center"/>
    </xf>
    <xf numFmtId="9" fontId="13" fillId="0" borderId="1" xfId="3" applyNumberFormat="1" applyFont="1" applyBorder="1" applyAlignment="1">
      <alignment horizontal="center" vertical="center"/>
    </xf>
    <xf numFmtId="164" fontId="13" fillId="0" borderId="1" xfId="3" applyNumberFormat="1" applyFont="1" applyBorder="1" applyAlignment="1">
      <alignment horizontal="center" vertical="center"/>
    </xf>
    <xf numFmtId="0" fontId="11" fillId="2" borderId="9" xfId="0" applyFont="1" applyFill="1" applyBorder="1" applyAlignment="1">
      <alignment horizontal="center" vertical="center" wrapText="1"/>
    </xf>
    <xf numFmtId="0" fontId="36" fillId="6" borderId="1" xfId="0" applyFont="1" applyFill="1" applyBorder="1" applyAlignment="1">
      <alignment horizontal="center" vertical="center" wrapText="1"/>
    </xf>
    <xf numFmtId="9" fontId="13" fillId="0" borderId="10" xfId="3" applyNumberFormat="1" applyFont="1" applyBorder="1" applyAlignment="1">
      <alignment horizontal="center" vertical="center"/>
    </xf>
    <xf numFmtId="164" fontId="13" fillId="0" borderId="10" xfId="3" applyNumberFormat="1" applyFont="1" applyBorder="1" applyAlignment="1">
      <alignment horizontal="center" vertical="center"/>
    </xf>
    <xf numFmtId="164" fontId="34" fillId="0" borderId="11" xfId="3" applyNumberFormat="1" applyFont="1" applyBorder="1" applyAlignment="1">
      <alignment horizontal="center" vertical="center"/>
    </xf>
    <xf numFmtId="0" fontId="31" fillId="0" borderId="1" xfId="3" applyFont="1" applyBorder="1" applyAlignment="1">
      <alignment horizontal="center" vertical="center" wrapText="1"/>
    </xf>
    <xf numFmtId="0" fontId="29" fillId="0" borderId="16" xfId="0" applyFont="1" applyBorder="1" applyAlignment="1">
      <alignment horizontal="center" vertical="center"/>
    </xf>
    <xf numFmtId="0" fontId="29" fillId="0" borderId="2" xfId="0" applyFont="1" applyBorder="1" applyAlignment="1">
      <alignment horizontal="center" vertical="center"/>
    </xf>
    <xf numFmtId="0" fontId="31" fillId="0" borderId="4" xfId="0" applyFont="1" applyBorder="1" applyAlignment="1">
      <alignment horizontal="center" vertical="center"/>
    </xf>
    <xf numFmtId="0" fontId="11"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29" fillId="0" borderId="25" xfId="0" applyFont="1" applyBorder="1" applyAlignment="1">
      <alignment horizontal="center" vertical="center"/>
    </xf>
    <xf numFmtId="0" fontId="29" fillId="0" borderId="26" xfId="0" applyFont="1" applyBorder="1" applyAlignment="1">
      <alignment horizontal="center" vertical="center"/>
    </xf>
    <xf numFmtId="0" fontId="29" fillId="0" borderId="68" xfId="0" applyFont="1" applyBorder="1" applyAlignment="1">
      <alignment horizontal="center" vertical="center"/>
    </xf>
    <xf numFmtId="0" fontId="29" fillId="0" borderId="27" xfId="0" applyFont="1" applyBorder="1" applyAlignment="1">
      <alignment horizontal="center" vertical="center"/>
    </xf>
    <xf numFmtId="0" fontId="29" fillId="0" borderId="28" xfId="0" applyFont="1" applyBorder="1" applyAlignment="1">
      <alignment horizontal="center" vertical="center"/>
    </xf>
    <xf numFmtId="0" fontId="31" fillId="0" borderId="25" xfId="0" applyFont="1" applyBorder="1" applyAlignment="1">
      <alignment horizontal="center" vertical="center"/>
    </xf>
    <xf numFmtId="0" fontId="31" fillId="0" borderId="26" xfId="0" applyFont="1" applyBorder="1" applyAlignment="1">
      <alignment horizontal="center" vertical="center"/>
    </xf>
    <xf numFmtId="0" fontId="31" fillId="0" borderId="68" xfId="0" applyFont="1" applyBorder="1" applyAlignment="1">
      <alignment horizontal="center" vertical="center"/>
    </xf>
    <xf numFmtId="0" fontId="31" fillId="0" borderId="27" xfId="0" applyFont="1" applyBorder="1" applyAlignment="1">
      <alignment horizontal="center" vertical="center"/>
    </xf>
    <xf numFmtId="0" fontId="31" fillId="0" borderId="28" xfId="0" applyFont="1" applyBorder="1" applyAlignment="1">
      <alignment horizontal="center" vertical="center"/>
    </xf>
    <xf numFmtId="0" fontId="29" fillId="0" borderId="75" xfId="0" applyFont="1" applyBorder="1" applyAlignment="1">
      <alignment horizontal="center" vertical="center"/>
    </xf>
    <xf numFmtId="0" fontId="29" fillId="0" borderId="30" xfId="0" applyFont="1" applyBorder="1" applyAlignment="1">
      <alignment horizontal="center" vertical="center"/>
    </xf>
    <xf numFmtId="0" fontId="29" fillId="0" borderId="76" xfId="0" applyFont="1" applyBorder="1" applyAlignment="1">
      <alignment horizontal="center" vertical="center"/>
    </xf>
    <xf numFmtId="0" fontId="29" fillId="0" borderId="77" xfId="0" applyFont="1" applyBorder="1" applyAlignment="1">
      <alignment horizontal="center" vertical="center"/>
    </xf>
    <xf numFmtId="0" fontId="29" fillId="0" borderId="78" xfId="0" applyFont="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38" fillId="2" borderId="4" xfId="0" applyFont="1" applyFill="1" applyBorder="1" applyAlignment="1">
      <alignment horizontal="center" vertical="center" wrapText="1"/>
    </xf>
    <xf numFmtId="0" fontId="31" fillId="0" borderId="8" xfId="0" applyFont="1" applyBorder="1" applyAlignment="1">
      <alignment horizontal="center" vertical="center"/>
    </xf>
    <xf numFmtId="0" fontId="38" fillId="2" borderId="25" xfId="0" applyFont="1" applyFill="1" applyBorder="1" applyAlignment="1">
      <alignment horizontal="center" vertical="center" wrapText="1"/>
    </xf>
    <xf numFmtId="0" fontId="38" fillId="2" borderId="26" xfId="0" applyFont="1" applyFill="1" applyBorder="1" applyAlignment="1">
      <alignment horizontal="center" vertical="center" wrapText="1"/>
    </xf>
    <xf numFmtId="164" fontId="29" fillId="0" borderId="25" xfId="0" applyNumberFormat="1" applyFont="1" applyBorder="1" applyAlignment="1">
      <alignment horizontal="center" vertical="center"/>
    </xf>
    <xf numFmtId="164" fontId="29" fillId="0" borderId="26" xfId="0" applyNumberFormat="1" applyFont="1" applyBorder="1" applyAlignment="1">
      <alignment horizontal="center" vertical="center"/>
    </xf>
    <xf numFmtId="164" fontId="29" fillId="0" borderId="68" xfId="0" applyNumberFormat="1" applyFont="1" applyBorder="1" applyAlignment="1">
      <alignment horizontal="center" vertical="center"/>
    </xf>
    <xf numFmtId="164" fontId="29" fillId="0" borderId="27" xfId="0" applyNumberFormat="1" applyFont="1" applyBorder="1" applyAlignment="1">
      <alignment horizontal="center" vertical="center"/>
    </xf>
    <xf numFmtId="164" fontId="29" fillId="0" borderId="28" xfId="0" applyNumberFormat="1" applyFont="1" applyBorder="1" applyAlignment="1">
      <alignment horizontal="center" vertical="center"/>
    </xf>
    <xf numFmtId="164" fontId="31" fillId="0" borderId="2" xfId="0" applyNumberFormat="1" applyFont="1" applyBorder="1" applyAlignment="1">
      <alignment horizontal="center" vertical="center"/>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164" fontId="31" fillId="0" borderId="25" xfId="0" applyNumberFormat="1" applyFont="1" applyBorder="1" applyAlignment="1">
      <alignment horizontal="center" vertical="center"/>
    </xf>
    <xf numFmtId="164" fontId="31" fillId="0" borderId="26" xfId="0" applyNumberFormat="1" applyFont="1" applyBorder="1" applyAlignment="1">
      <alignment horizontal="center" vertical="center"/>
    </xf>
    <xf numFmtId="164" fontId="31" fillId="0" borderId="68" xfId="0" applyNumberFormat="1" applyFont="1" applyBorder="1" applyAlignment="1">
      <alignment horizontal="center" vertical="center"/>
    </xf>
    <xf numFmtId="164" fontId="31" fillId="0" borderId="27" xfId="0" applyNumberFormat="1" applyFont="1" applyBorder="1" applyAlignment="1">
      <alignment horizontal="center" vertical="center"/>
    </xf>
    <xf numFmtId="164" fontId="31" fillId="0" borderId="28" xfId="0" applyNumberFormat="1" applyFont="1" applyBorder="1" applyAlignment="1">
      <alignment horizontal="center" vertical="center"/>
    </xf>
    <xf numFmtId="0" fontId="7" fillId="0" borderId="11" xfId="0" applyFont="1" applyBorder="1" applyAlignment="1">
      <alignment horizontal="center" vertical="center"/>
    </xf>
    <xf numFmtId="0" fontId="64" fillId="0" borderId="1" xfId="0" applyFont="1" applyBorder="1" applyAlignment="1">
      <alignment horizontal="center" vertical="center" wrapText="1"/>
    </xf>
    <xf numFmtId="0" fontId="7" fillId="0" borderId="12" xfId="0" applyFont="1" applyBorder="1" applyAlignment="1">
      <alignment horizontal="center" vertical="center" wrapText="1"/>
    </xf>
    <xf numFmtId="0" fontId="65" fillId="0" borderId="13" xfId="0" applyFont="1" applyBorder="1" applyAlignment="1">
      <alignment horizontal="center" vertical="center"/>
    </xf>
    <xf numFmtId="0" fontId="65" fillId="0" borderId="0" xfId="0" applyFont="1" applyAlignment="1">
      <alignment horizontal="center" vertical="center"/>
    </xf>
    <xf numFmtId="9" fontId="32" fillId="0" borderId="5" xfId="0" applyNumberFormat="1" applyFont="1" applyBorder="1" applyAlignment="1">
      <alignment horizontal="center" vertical="center"/>
    </xf>
    <xf numFmtId="164" fontId="32" fillId="0" borderId="5" xfId="0" applyNumberFormat="1" applyFont="1" applyBorder="1" applyAlignment="1">
      <alignment horizontal="center" vertical="center"/>
    </xf>
    <xf numFmtId="0" fontId="8" fillId="0" borderId="11" xfId="0" applyFont="1" applyBorder="1" applyAlignment="1">
      <alignment horizontal="center" vertical="center"/>
    </xf>
    <xf numFmtId="0" fontId="29" fillId="0" borderId="11" xfId="0" applyFont="1" applyBorder="1" applyAlignment="1">
      <alignment horizontal="center" vertical="center"/>
    </xf>
    <xf numFmtId="9" fontId="32" fillId="0" borderId="2" xfId="7" applyFont="1" applyBorder="1" applyAlignment="1">
      <alignment horizontal="center" vertical="center"/>
    </xf>
    <xf numFmtId="9" fontId="32" fillId="0" borderId="25" xfId="7" applyFont="1" applyBorder="1" applyAlignment="1">
      <alignment horizontal="center" vertical="center"/>
    </xf>
    <xf numFmtId="9" fontId="32" fillId="0" borderId="26" xfId="7" applyFont="1" applyBorder="1" applyAlignment="1">
      <alignment horizontal="center" vertical="center"/>
    </xf>
    <xf numFmtId="9" fontId="32" fillId="0" borderId="68" xfId="7" applyFont="1" applyBorder="1" applyAlignment="1">
      <alignment horizontal="center" vertical="center"/>
    </xf>
    <xf numFmtId="9" fontId="32" fillId="0" borderId="27" xfId="7" applyFont="1" applyBorder="1" applyAlignment="1">
      <alignment horizontal="center" vertical="center"/>
    </xf>
    <xf numFmtId="9" fontId="32" fillId="0" borderId="28" xfId="7" applyFont="1" applyBorder="1" applyAlignment="1">
      <alignment horizontal="center" vertical="center"/>
    </xf>
    <xf numFmtId="0" fontId="39" fillId="6" borderId="25" xfId="6" applyFont="1" applyFill="1" applyBorder="1" applyAlignment="1">
      <alignment horizontal="center" vertical="center" wrapText="1"/>
    </xf>
    <xf numFmtId="9" fontId="7" fillId="0" borderId="2" xfId="7" applyFont="1" applyBorder="1" applyAlignment="1">
      <alignment horizontal="center" vertical="center"/>
    </xf>
    <xf numFmtId="9" fontId="7" fillId="0" borderId="25" xfId="7" applyFont="1" applyBorder="1" applyAlignment="1">
      <alignment horizontal="center" vertical="center"/>
    </xf>
    <xf numFmtId="9" fontId="7" fillId="0" borderId="26" xfId="7" applyFont="1" applyBorder="1" applyAlignment="1">
      <alignment horizontal="center" vertical="center"/>
    </xf>
    <xf numFmtId="9" fontId="7" fillId="0" borderId="68" xfId="7" applyFont="1" applyBorder="1" applyAlignment="1">
      <alignment horizontal="center" vertical="center"/>
    </xf>
    <xf numFmtId="9" fontId="7" fillId="0" borderId="27" xfId="7" applyFont="1" applyBorder="1" applyAlignment="1">
      <alignment horizontal="center" vertical="center"/>
    </xf>
    <xf numFmtId="9" fontId="7" fillId="0" borderId="28" xfId="7" applyFont="1" applyBorder="1" applyAlignment="1">
      <alignment horizontal="center" vertical="center"/>
    </xf>
    <xf numFmtId="164" fontId="13" fillId="0" borderId="11" xfId="3" applyNumberFormat="1" applyFont="1" applyBorder="1" applyAlignment="1">
      <alignment horizontal="center" vertical="center"/>
    </xf>
    <xf numFmtId="0" fontId="11" fillId="2" borderId="5" xfId="0" applyFont="1" applyFill="1" applyBorder="1" applyAlignment="1">
      <alignment horizontal="center" vertical="center" wrapText="1"/>
    </xf>
    <xf numFmtId="9" fontId="7" fillId="0" borderId="1" xfId="2" applyFont="1" applyBorder="1" applyAlignment="1">
      <alignment horizontal="center" vertical="center"/>
    </xf>
    <xf numFmtId="9" fontId="7" fillId="0" borderId="1" xfId="2" applyFont="1" applyBorder="1" applyAlignment="1">
      <alignment horizontal="center" vertical="center" wrapText="1"/>
    </xf>
    <xf numFmtId="0" fontId="7" fillId="0" borderId="13" xfId="0" applyFont="1" applyBorder="1" applyAlignment="1">
      <alignment horizontal="center" vertical="center"/>
    </xf>
    <xf numFmtId="9" fontId="7" fillId="0" borderId="5" xfId="0" applyNumberFormat="1" applyFont="1" applyBorder="1" applyAlignment="1">
      <alignment horizontal="center" vertical="center"/>
    </xf>
    <xf numFmtId="164" fontId="7" fillId="0" borderId="5" xfId="0" applyNumberFormat="1" applyFont="1" applyBorder="1" applyAlignment="1">
      <alignment horizontal="center" vertical="center"/>
    </xf>
    <xf numFmtId="0" fontId="11" fillId="2" borderId="53" xfId="0" applyFont="1" applyFill="1" applyBorder="1" applyAlignment="1">
      <alignment horizontal="center" vertical="center" wrapText="1"/>
    </xf>
    <xf numFmtId="0" fontId="11" fillId="2" borderId="54"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52" xfId="0" applyFont="1" applyBorder="1" applyAlignment="1">
      <alignment horizontal="center" vertical="center"/>
    </xf>
    <xf numFmtId="0" fontId="11" fillId="2" borderId="17"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18" xfId="0" applyFont="1" applyBorder="1" applyAlignment="1">
      <alignment horizontal="center" vertical="center" wrapText="1"/>
    </xf>
    <xf numFmtId="0" fontId="7" fillId="0" borderId="16" xfId="0" applyFont="1" applyBorder="1" applyAlignment="1">
      <alignment horizontal="center" vertical="center"/>
    </xf>
    <xf numFmtId="0" fontId="7" fillId="0" borderId="25" xfId="0" applyFont="1" applyBorder="1" applyAlignment="1">
      <alignment horizontal="center" vertical="center"/>
    </xf>
    <xf numFmtId="0" fontId="7" fillId="0" borderId="75" xfId="0" applyFont="1" applyBorder="1" applyAlignment="1">
      <alignment horizontal="center" vertical="center"/>
    </xf>
    <xf numFmtId="0" fontId="7" fillId="0" borderId="77" xfId="0" applyFont="1" applyBorder="1" applyAlignment="1">
      <alignment horizontal="center" vertical="center"/>
    </xf>
    <xf numFmtId="0" fontId="7" fillId="0" borderId="9" xfId="0" applyFont="1" applyBorder="1" applyAlignment="1">
      <alignment horizontal="center" vertical="center"/>
    </xf>
    <xf numFmtId="0" fontId="7" fillId="0" borderId="76" xfId="0" applyFont="1" applyBorder="1" applyAlignment="1">
      <alignment horizontal="center" vertical="center"/>
    </xf>
    <xf numFmtId="0" fontId="7" fillId="0" borderId="78" xfId="0" applyFont="1" applyBorder="1" applyAlignment="1">
      <alignment horizontal="center" vertical="center"/>
    </xf>
    <xf numFmtId="0" fontId="7" fillId="0" borderId="55" xfId="0" applyFont="1" applyBorder="1" applyAlignment="1">
      <alignment horizontal="center" vertical="center"/>
    </xf>
    <xf numFmtId="0" fontId="7" fillId="0" borderId="79" xfId="0" applyFont="1" applyBorder="1" applyAlignment="1">
      <alignment horizontal="center" vertical="center"/>
    </xf>
    <xf numFmtId="0" fontId="7" fillId="0" borderId="80" xfId="0" applyFont="1" applyBorder="1" applyAlignment="1">
      <alignment horizontal="center" vertical="center"/>
    </xf>
    <xf numFmtId="0" fontId="7" fillId="0" borderId="30" xfId="0" applyFont="1" applyBorder="1" applyAlignment="1">
      <alignment horizontal="center" vertical="center"/>
    </xf>
    <xf numFmtId="0" fontId="7" fillId="0" borderId="68"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164" fontId="7" fillId="0" borderId="2" xfId="0" applyNumberFormat="1" applyFont="1" applyBorder="1" applyAlignment="1">
      <alignment horizontal="center" vertical="center"/>
    </xf>
    <xf numFmtId="164" fontId="7" fillId="0" borderId="25" xfId="0" applyNumberFormat="1" applyFont="1" applyBorder="1" applyAlignment="1">
      <alignment horizontal="center" vertical="center"/>
    </xf>
    <xf numFmtId="164" fontId="7" fillId="0" borderId="1" xfId="0" applyNumberFormat="1" applyFont="1" applyBorder="1" applyAlignment="1">
      <alignment horizontal="center" vertical="center"/>
    </xf>
    <xf numFmtId="164" fontId="7" fillId="0" borderId="26" xfId="0" applyNumberFormat="1" applyFont="1" applyBorder="1" applyAlignment="1">
      <alignment horizontal="center" vertical="center"/>
    </xf>
    <xf numFmtId="164" fontId="7" fillId="0" borderId="68" xfId="0" applyNumberFormat="1" applyFont="1" applyBorder="1" applyAlignment="1">
      <alignment horizontal="center" vertical="center"/>
    </xf>
    <xf numFmtId="164" fontId="7" fillId="0" borderId="27" xfId="0" applyNumberFormat="1" applyFont="1" applyBorder="1" applyAlignment="1">
      <alignment horizontal="center" vertical="center"/>
    </xf>
    <xf numFmtId="164" fontId="7" fillId="0" borderId="28" xfId="0" applyNumberFormat="1" applyFont="1" applyBorder="1" applyAlignment="1">
      <alignment horizontal="center" vertical="center"/>
    </xf>
    <xf numFmtId="0" fontId="7" fillId="0" borderId="56" xfId="0" applyFont="1" applyBorder="1" applyAlignment="1">
      <alignment horizontal="center" vertical="center"/>
    </xf>
    <xf numFmtId="0" fontId="7" fillId="0" borderId="57" xfId="0" applyFont="1" applyBorder="1" applyAlignment="1">
      <alignment horizontal="center" vertical="center"/>
    </xf>
    <xf numFmtId="0" fontId="7" fillId="0" borderId="51" xfId="0" applyFont="1" applyBorder="1" applyAlignment="1">
      <alignment horizontal="center" vertical="center"/>
    </xf>
    <xf numFmtId="0" fontId="11" fillId="0" borderId="0" xfId="0" applyFont="1" applyAlignment="1">
      <alignment vertical="center"/>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0" borderId="0" xfId="0" applyFont="1" applyAlignment="1">
      <alignment horizontal="center" vertical="center" wrapText="1"/>
    </xf>
    <xf numFmtId="0" fontId="7" fillId="0" borderId="4" xfId="0" applyFont="1" applyBorder="1" applyAlignment="1">
      <alignment horizontal="center" vertical="center" wrapText="1"/>
    </xf>
    <xf numFmtId="9" fontId="7" fillId="0" borderId="5" xfId="2" applyFont="1" applyBorder="1" applyAlignment="1">
      <alignment horizontal="center" vertical="center"/>
    </xf>
    <xf numFmtId="9" fontId="7" fillId="0" borderId="6" xfId="2" applyFont="1" applyBorder="1" applyAlignment="1">
      <alignment horizontal="center" vertical="center"/>
    </xf>
    <xf numFmtId="9" fontId="7" fillId="0" borderId="10" xfId="2" applyFont="1" applyBorder="1" applyAlignment="1">
      <alignment horizontal="center" vertical="center"/>
    </xf>
    <xf numFmtId="0" fontId="7" fillId="0" borderId="0" xfId="0" applyFont="1" applyAlignment="1">
      <alignment horizontal="left" vertical="center"/>
    </xf>
    <xf numFmtId="0" fontId="7" fillId="0" borderId="0" xfId="0" applyFont="1"/>
    <xf numFmtId="0" fontId="7" fillId="0" borderId="0" xfId="0" applyFont="1" applyAlignment="1">
      <alignment horizontal="left" vertical="center" wrapText="1"/>
    </xf>
    <xf numFmtId="14" fontId="70" fillId="3" borderId="62" xfId="0" applyNumberFormat="1" applyFont="1" applyFill="1" applyBorder="1" applyAlignment="1">
      <alignment horizontal="left" vertical="center"/>
    </xf>
    <xf numFmtId="14" fontId="70" fillId="3" borderId="81" xfId="0" applyNumberFormat="1" applyFont="1" applyFill="1" applyBorder="1" applyAlignment="1">
      <alignment horizontal="left" vertical="center"/>
    </xf>
    <xf numFmtId="0" fontId="70" fillId="3" borderId="81" xfId="0" applyFont="1" applyFill="1" applyBorder="1" applyAlignment="1">
      <alignment horizontal="left" vertical="center"/>
    </xf>
    <xf numFmtId="0" fontId="70" fillId="3" borderId="16" xfId="0" applyFont="1" applyFill="1" applyBorder="1" applyAlignment="1">
      <alignment horizontal="left" vertical="center"/>
    </xf>
    <xf numFmtId="16" fontId="70" fillId="3" borderId="2" xfId="0" applyNumberFormat="1" applyFont="1" applyFill="1" applyBorder="1" applyAlignment="1">
      <alignment horizontal="left" vertical="center"/>
    </xf>
    <xf numFmtId="0" fontId="70" fillId="3" borderId="1" xfId="0" applyFont="1" applyFill="1" applyBorder="1" applyAlignment="1">
      <alignment horizontal="left" vertical="center" wrapText="1"/>
    </xf>
    <xf numFmtId="0" fontId="70" fillId="3" borderId="2" xfId="0" applyFont="1" applyFill="1" applyBorder="1" applyAlignment="1">
      <alignment horizontal="left" vertical="center"/>
    </xf>
    <xf numFmtId="0" fontId="70" fillId="3" borderId="62" xfId="0" applyFont="1" applyFill="1" applyBorder="1" applyAlignment="1">
      <alignment horizontal="left" vertical="center"/>
    </xf>
    <xf numFmtId="14" fontId="70" fillId="3" borderId="16" xfId="0" applyNumberFormat="1" applyFont="1" applyFill="1" applyBorder="1" applyAlignment="1">
      <alignment horizontal="left" vertical="center"/>
    </xf>
    <xf numFmtId="14" fontId="70" fillId="3" borderId="2" xfId="0" applyNumberFormat="1" applyFont="1" applyFill="1" applyBorder="1" applyAlignment="1">
      <alignment horizontal="left" vertical="center"/>
    </xf>
    <xf numFmtId="0" fontId="69" fillId="8" borderId="1" xfId="0" applyFont="1" applyFill="1" applyBorder="1" applyAlignment="1">
      <alignment horizontal="center" vertical="center"/>
    </xf>
    <xf numFmtId="0" fontId="69"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11" fillId="8" borderId="1" xfId="0" applyFont="1" applyFill="1" applyBorder="1" applyAlignment="1">
      <alignment horizontal="center" vertical="center" wrapText="1"/>
    </xf>
    <xf numFmtId="0" fontId="57" fillId="0" borderId="0" xfId="0" applyFont="1"/>
    <xf numFmtId="0" fontId="71" fillId="0" borderId="4" xfId="0" applyFont="1" applyBorder="1" applyAlignment="1">
      <alignment horizontal="left" vertical="top" wrapText="1"/>
    </xf>
    <xf numFmtId="0" fontId="57" fillId="0" borderId="1" xfId="0" applyFont="1" applyBorder="1" applyAlignment="1">
      <alignment horizontal="left" vertical="top" wrapText="1"/>
    </xf>
    <xf numFmtId="0" fontId="57" fillId="0" borderId="26" xfId="0" applyFont="1" applyBorder="1" applyAlignment="1">
      <alignment horizontal="left" vertical="top" wrapText="1"/>
    </xf>
    <xf numFmtId="0" fontId="57" fillId="0" borderId="31" xfId="0" applyFont="1" applyBorder="1" applyAlignment="1">
      <alignment horizontal="left" vertical="top" wrapText="1"/>
    </xf>
    <xf numFmtId="0" fontId="57" fillId="0" borderId="4" xfId="0" applyFont="1" applyBorder="1" applyAlignment="1">
      <alignment horizontal="left" vertical="top" wrapText="1"/>
    </xf>
    <xf numFmtId="0" fontId="57" fillId="0" borderId="32" xfId="0" applyFont="1" applyBorder="1" applyAlignment="1">
      <alignment horizontal="left" vertical="top" wrapText="1"/>
    </xf>
    <xf numFmtId="0" fontId="57" fillId="0" borderId="29" xfId="0" applyFont="1" applyBorder="1" applyAlignment="1">
      <alignment horizontal="left" vertical="top" wrapText="1"/>
    </xf>
    <xf numFmtId="0" fontId="57" fillId="0" borderId="27" xfId="0" applyFont="1" applyBorder="1" applyAlignment="1">
      <alignment horizontal="left" vertical="top" wrapText="1"/>
    </xf>
    <xf numFmtId="0" fontId="57" fillId="0" borderId="28" xfId="0" applyFont="1" applyBorder="1" applyAlignment="1">
      <alignment horizontal="left" vertical="top" wrapText="1"/>
    </xf>
    <xf numFmtId="0" fontId="57" fillId="0" borderId="33" xfId="0" applyFont="1" applyBorder="1" applyAlignment="1">
      <alignment horizontal="left" vertical="top" wrapText="1"/>
    </xf>
    <xf numFmtId="0" fontId="57" fillId="0" borderId="20" xfId="0" applyFont="1" applyBorder="1" applyAlignment="1">
      <alignment horizontal="left" vertical="top" wrapText="1"/>
    </xf>
    <xf numFmtId="0" fontId="57" fillId="0" borderId="34" xfId="0" applyFont="1" applyBorder="1" applyAlignment="1">
      <alignment horizontal="left" vertical="top" wrapText="1"/>
    </xf>
    <xf numFmtId="0" fontId="57" fillId="0" borderId="35" xfId="0" applyFont="1" applyBorder="1" applyAlignment="1">
      <alignment horizontal="left" vertical="top" wrapText="1"/>
    </xf>
    <xf numFmtId="0" fontId="57" fillId="0" borderId="36" xfId="0" applyFont="1" applyBorder="1" applyAlignment="1">
      <alignment horizontal="left" vertical="top" wrapText="1"/>
    </xf>
    <xf numFmtId="0" fontId="57" fillId="0" borderId="37" xfId="0" applyFont="1" applyBorder="1" applyAlignment="1">
      <alignment horizontal="left" vertical="top" wrapText="1"/>
    </xf>
    <xf numFmtId="0" fontId="57" fillId="0" borderId="33" xfId="0" applyFont="1" applyBorder="1"/>
    <xf numFmtId="0" fontId="57" fillId="0" borderId="36" xfId="0" applyFont="1" applyBorder="1"/>
    <xf numFmtId="0" fontId="57" fillId="0" borderId="9" xfId="0" applyFont="1" applyBorder="1" applyAlignment="1">
      <alignment horizontal="left" vertical="top" wrapText="1"/>
    </xf>
    <xf numFmtId="0" fontId="57" fillId="0" borderId="15" xfId="0" applyFont="1" applyBorder="1" applyAlignment="1">
      <alignment horizontal="left" vertical="top" wrapText="1"/>
    </xf>
    <xf numFmtId="0" fontId="57" fillId="0" borderId="5" xfId="0" applyFont="1" applyBorder="1" applyAlignment="1">
      <alignment horizontal="left" vertical="top" wrapText="1"/>
    </xf>
    <xf numFmtId="0" fontId="57" fillId="0" borderId="0" xfId="0" applyFont="1" applyAlignment="1">
      <alignment horizontal="left" vertical="top" wrapText="1"/>
    </xf>
    <xf numFmtId="0" fontId="57" fillId="0" borderId="46" xfId="0" applyFont="1" applyBorder="1" applyAlignment="1">
      <alignment horizontal="left" vertical="top" wrapText="1"/>
    </xf>
    <xf numFmtId="0" fontId="57" fillId="0" borderId="47" xfId="0" applyFont="1" applyBorder="1" applyAlignment="1">
      <alignment horizontal="left" vertical="top" wrapText="1"/>
    </xf>
    <xf numFmtId="0" fontId="11" fillId="8" borderId="30" xfId="0"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8" borderId="25" xfId="0" applyFont="1" applyFill="1" applyBorder="1" applyAlignment="1">
      <alignment horizontal="center" vertical="center" wrapText="1"/>
    </xf>
    <xf numFmtId="0" fontId="11" fillId="8" borderId="38"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42" xfId="0" applyFont="1" applyFill="1" applyBorder="1" applyAlignment="1">
      <alignment horizontal="center" vertical="center" wrapText="1"/>
    </xf>
    <xf numFmtId="0" fontId="7" fillId="0" borderId="1" xfId="0" applyFont="1" applyBorder="1" applyAlignment="1">
      <alignment horizontal="left" vertical="center"/>
    </xf>
    <xf numFmtId="0" fontId="11" fillId="8" borderId="76" xfId="0" applyFont="1" applyFill="1" applyBorder="1" applyAlignment="1">
      <alignment horizontal="center" vertical="center" wrapText="1"/>
    </xf>
    <xf numFmtId="0" fontId="57" fillId="0" borderId="88" xfId="0" applyFont="1" applyBorder="1" applyAlignment="1">
      <alignment horizontal="left" vertical="top" wrapText="1"/>
    </xf>
    <xf numFmtId="0" fontId="57" fillId="0" borderId="89" xfId="0" applyFont="1" applyBorder="1" applyAlignment="1">
      <alignment horizontal="left" vertical="top" wrapText="1"/>
    </xf>
    <xf numFmtId="0" fontId="57" fillId="0" borderId="75" xfId="0" applyFont="1" applyBorder="1" applyAlignment="1">
      <alignment horizontal="left" vertical="top" wrapText="1"/>
    </xf>
    <xf numFmtId="0" fontId="57" fillId="0" borderId="76" xfId="0" applyFont="1" applyBorder="1" applyAlignment="1">
      <alignment horizontal="left" vertical="top" wrapText="1"/>
    </xf>
    <xf numFmtId="0" fontId="57" fillId="0" borderId="90" xfId="0" applyFont="1" applyBorder="1" applyAlignment="1">
      <alignment horizontal="left" vertical="top" wrapText="1"/>
    </xf>
    <xf numFmtId="0" fontId="57" fillId="0" borderId="27" xfId="0" applyFont="1" applyBorder="1"/>
    <xf numFmtId="0" fontId="57" fillId="0" borderId="14" xfId="0" applyFont="1" applyBorder="1" applyAlignment="1">
      <alignment horizontal="left" vertical="top" wrapText="1"/>
    </xf>
    <xf numFmtId="0" fontId="11" fillId="8" borderId="77" xfId="0" applyFont="1" applyFill="1" applyBorder="1" applyAlignment="1">
      <alignment horizontal="center" vertical="center" wrapText="1"/>
    </xf>
    <xf numFmtId="0" fontId="11" fillId="8" borderId="91"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65" fillId="0" borderId="0" xfId="0" applyFont="1" applyAlignment="1">
      <alignment horizontal="left" vertical="center"/>
    </xf>
    <xf numFmtId="0" fontId="63" fillId="8" borderId="68" xfId="0" applyFont="1" applyFill="1" applyBorder="1" applyAlignment="1">
      <alignment horizontal="center" vertical="center" wrapText="1"/>
    </xf>
    <xf numFmtId="0" fontId="63" fillId="8" borderId="27" xfId="0" applyFont="1" applyFill="1" applyBorder="1" applyAlignment="1">
      <alignment horizontal="center" vertical="center" wrapText="1"/>
    </xf>
    <xf numFmtId="0" fontId="63" fillId="8" borderId="27" xfId="0" applyFont="1" applyFill="1" applyBorder="1" applyAlignment="1">
      <alignment horizontal="center" vertical="center"/>
    </xf>
    <xf numFmtId="0" fontId="63" fillId="8" borderId="28" xfId="0" applyFont="1" applyFill="1" applyBorder="1" applyAlignment="1">
      <alignment horizontal="center" vertical="center"/>
    </xf>
    <xf numFmtId="0" fontId="65" fillId="0" borderId="69" xfId="0" applyFont="1" applyBorder="1" applyAlignment="1">
      <alignment horizontal="left" vertical="center" wrapText="1"/>
    </xf>
    <xf numFmtId="0" fontId="74" fillId="0" borderId="71" xfId="0" applyFont="1" applyBorder="1" applyAlignment="1">
      <alignment horizontal="left" vertical="center" wrapText="1"/>
    </xf>
    <xf numFmtId="0" fontId="76" fillId="0" borderId="71" xfId="10" applyFont="1" applyFill="1" applyBorder="1" applyAlignment="1">
      <alignment horizontal="left" vertical="center"/>
    </xf>
    <xf numFmtId="0" fontId="65" fillId="0" borderId="71" xfId="0" applyFont="1" applyBorder="1" applyAlignment="1">
      <alignment horizontal="left" vertical="center" wrapText="1"/>
    </xf>
    <xf numFmtId="0" fontId="65" fillId="0" borderId="0" xfId="0" applyFont="1" applyAlignment="1">
      <alignment horizontal="left" vertical="center" wrapText="1"/>
    </xf>
    <xf numFmtId="0" fontId="65" fillId="0" borderId="25" xfId="0" applyFont="1" applyBorder="1" applyAlignment="1">
      <alignment horizontal="left" vertical="center" wrapText="1"/>
    </xf>
    <xf numFmtId="0" fontId="74" fillId="0" borderId="1" xfId="0" applyFont="1" applyBorder="1" applyAlignment="1">
      <alignment horizontal="left" vertical="center" wrapText="1"/>
    </xf>
    <xf numFmtId="0" fontId="76" fillId="0" borderId="1" xfId="10" applyFont="1" applyFill="1" applyBorder="1" applyAlignment="1">
      <alignment horizontal="left" vertical="center"/>
    </xf>
    <xf numFmtId="0" fontId="65" fillId="0" borderId="1" xfId="0" applyFont="1" applyBorder="1" applyAlignment="1">
      <alignment horizontal="left" vertical="center" wrapText="1"/>
    </xf>
    <xf numFmtId="0" fontId="65" fillId="0" borderId="68" xfId="0" applyFont="1" applyBorder="1" applyAlignment="1">
      <alignment horizontal="left" vertical="center" wrapText="1"/>
    </xf>
    <xf numFmtId="0" fontId="74" fillId="0" borderId="27" xfId="0" applyFont="1" applyBorder="1" applyAlignment="1">
      <alignment horizontal="left" vertical="center" wrapText="1"/>
    </xf>
    <xf numFmtId="0" fontId="76" fillId="0" borderId="27" xfId="10" applyFont="1" applyFill="1" applyBorder="1" applyAlignment="1">
      <alignment horizontal="left" vertical="center"/>
    </xf>
    <xf numFmtId="0" fontId="65" fillId="0" borderId="27" xfId="0" applyFont="1" applyBorder="1" applyAlignment="1">
      <alignment horizontal="left" vertical="center" wrapText="1"/>
    </xf>
    <xf numFmtId="0" fontId="76" fillId="0" borderId="71" xfId="10" applyFont="1" applyBorder="1" applyAlignment="1">
      <alignment horizontal="left" vertical="center"/>
    </xf>
    <xf numFmtId="0" fontId="76" fillId="0" borderId="1" xfId="10" applyFont="1" applyBorder="1" applyAlignment="1">
      <alignment horizontal="left" vertical="center"/>
    </xf>
    <xf numFmtId="0" fontId="76" fillId="0" borderId="27" xfId="10" applyFont="1" applyBorder="1" applyAlignment="1">
      <alignment horizontal="left" vertical="center"/>
    </xf>
    <xf numFmtId="0" fontId="6" fillId="8" borderId="0" xfId="5" applyFill="1" applyAlignment="1">
      <alignment horizontal="center" vertical="center"/>
    </xf>
    <xf numFmtId="0" fontId="59" fillId="0" borderId="8" xfId="0" applyFont="1" applyBorder="1" applyAlignment="1">
      <alignment horizontal="center" vertical="center"/>
    </xf>
    <xf numFmtId="0" fontId="77" fillId="9" borderId="1" xfId="0" applyFont="1" applyFill="1" applyBorder="1" applyAlignment="1">
      <alignment horizontal="left" vertical="center"/>
    </xf>
    <xf numFmtId="0" fontId="11" fillId="2" borderId="15" xfId="0" applyFont="1" applyFill="1" applyBorder="1" applyAlignment="1">
      <alignment horizontal="center" vertical="center" wrapText="1"/>
    </xf>
    <xf numFmtId="0" fontId="11" fillId="2" borderId="14" xfId="0" applyFont="1" applyFill="1" applyBorder="1" applyAlignment="1">
      <alignment horizontal="center" vertical="center" wrapText="1"/>
    </xf>
    <xf numFmtId="10" fontId="7" fillId="0" borderId="0" xfId="3" applyNumberFormat="1" applyFont="1"/>
    <xf numFmtId="0" fontId="78" fillId="0" borderId="0" xfId="0" applyFont="1"/>
    <xf numFmtId="0" fontId="63" fillId="8" borderId="0" xfId="0" applyFont="1" applyFill="1" applyAlignment="1">
      <alignment horizontal="center" vertical="center" wrapText="1"/>
    </xf>
    <xf numFmtId="0" fontId="63" fillId="8" borderId="92" xfId="0" applyFont="1" applyFill="1" applyBorder="1" applyAlignment="1">
      <alignment horizontal="center" vertical="center" wrapText="1"/>
    </xf>
    <xf numFmtId="0" fontId="65" fillId="0" borderId="82" xfId="0" quotePrefix="1" applyFont="1" applyBorder="1" applyAlignment="1">
      <alignment horizontal="left" vertical="center" wrapText="1"/>
    </xf>
    <xf numFmtId="0" fontId="65" fillId="0" borderId="83" xfId="0" quotePrefix="1" applyFont="1" applyBorder="1" applyAlignment="1">
      <alignment horizontal="left" vertical="center" wrapText="1"/>
    </xf>
    <xf numFmtId="0" fontId="65" fillId="0" borderId="84" xfId="0" quotePrefix="1" applyFont="1" applyBorder="1" applyAlignment="1">
      <alignment horizontal="left" vertical="center" wrapText="1"/>
    </xf>
    <xf numFmtId="0" fontId="72" fillId="3" borderId="38"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11" fillId="8" borderId="22" xfId="0" applyFont="1" applyFill="1" applyBorder="1" applyAlignment="1">
      <alignment horizontal="center" vertical="center" wrapText="1"/>
    </xf>
    <xf numFmtId="0" fontId="11" fillId="8" borderId="23" xfId="0" applyFont="1" applyFill="1" applyBorder="1" applyAlignment="1">
      <alignment horizontal="center" vertical="center" wrapText="1"/>
    </xf>
    <xf numFmtId="0" fontId="11" fillId="8" borderId="24" xfId="0" applyFont="1" applyFill="1" applyBorder="1" applyAlignment="1">
      <alignment horizontal="center" vertical="center" wrapText="1"/>
    </xf>
    <xf numFmtId="0" fontId="11" fillId="8" borderId="85" xfId="0" applyFont="1" applyFill="1" applyBorder="1" applyAlignment="1">
      <alignment horizontal="center" vertical="center" wrapText="1"/>
    </xf>
    <xf numFmtId="0" fontId="11" fillId="8" borderId="86" xfId="0" applyFont="1" applyFill="1" applyBorder="1" applyAlignment="1">
      <alignment horizontal="center" vertical="center" wrapText="1"/>
    </xf>
    <xf numFmtId="0" fontId="11" fillId="8" borderId="87" xfId="0" applyFont="1" applyFill="1" applyBorder="1" applyAlignment="1">
      <alignment horizontal="center" vertical="center" wrapText="1"/>
    </xf>
    <xf numFmtId="0" fontId="11" fillId="8" borderId="43" xfId="0" applyFont="1" applyFill="1" applyBorder="1" applyAlignment="1">
      <alignment horizontal="center" vertical="center" wrapText="1"/>
    </xf>
    <xf numFmtId="0" fontId="11" fillId="8" borderId="44" xfId="0" applyFont="1" applyFill="1" applyBorder="1" applyAlignment="1">
      <alignment horizontal="center" vertical="center" wrapText="1"/>
    </xf>
    <xf numFmtId="0" fontId="11" fillId="8" borderId="45"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8" borderId="40" xfId="0" applyFont="1" applyFill="1" applyBorder="1" applyAlignment="1">
      <alignment horizontal="center" vertical="center" wrapText="1"/>
    </xf>
    <xf numFmtId="0" fontId="10" fillId="8" borderId="21" xfId="0" applyFont="1" applyFill="1" applyBorder="1" applyAlignment="1">
      <alignment horizontal="center" vertical="center" wrapText="1"/>
    </xf>
    <xf numFmtId="0" fontId="7" fillId="0" borderId="1" xfId="0" applyFont="1" applyBorder="1" applyAlignment="1">
      <alignment horizontal="center"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59" fillId="4" borderId="18" xfId="0" applyFont="1" applyFill="1" applyBorder="1" applyAlignment="1">
      <alignment horizontal="left" vertical="center" wrapText="1"/>
    </xf>
    <xf numFmtId="0" fontId="56" fillId="4" borderId="18" xfId="5" applyFont="1" applyFill="1" applyBorder="1" applyAlignment="1">
      <alignment horizontal="center" vertical="center"/>
    </xf>
    <xf numFmtId="0" fontId="68" fillId="2" borderId="2"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7" fillId="0" borderId="1" xfId="0" applyFont="1" applyBorder="1" applyAlignment="1">
      <alignment horizontal="center" vertical="center" wrapText="1"/>
    </xf>
    <xf numFmtId="0" fontId="11" fillId="2" borderId="6" xfId="0" applyFont="1" applyFill="1" applyBorder="1" applyAlignment="1">
      <alignment horizontal="center" vertical="center"/>
    </xf>
    <xf numFmtId="0" fontId="11" fillId="2" borderId="58"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14"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29" fillId="0" borderId="1" xfId="0" applyFont="1" applyBorder="1" applyAlignment="1">
      <alignment horizontal="center" vertical="center"/>
    </xf>
    <xf numFmtId="0" fontId="41" fillId="4" borderId="18" xfId="0" applyFont="1" applyFill="1" applyBorder="1" applyAlignment="1">
      <alignment horizontal="left" vertical="center" wrapText="1"/>
    </xf>
    <xf numFmtId="0" fontId="43" fillId="4" borderId="18" xfId="5" applyFont="1" applyFill="1" applyBorder="1" applyAlignment="1">
      <alignment horizontal="center" vertical="center"/>
    </xf>
    <xf numFmtId="0" fontId="8" fillId="0" borderId="1" xfId="0" applyFont="1" applyBorder="1" applyAlignment="1">
      <alignment horizontal="center" vertical="center" wrapText="1"/>
    </xf>
    <xf numFmtId="0" fontId="9" fillId="2" borderId="6" xfId="0" applyFont="1" applyFill="1" applyBorder="1" applyAlignment="1">
      <alignment horizontal="center" vertical="center"/>
    </xf>
    <xf numFmtId="0" fontId="9" fillId="2" borderId="58"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11" fillId="2" borderId="1" xfId="0" applyFont="1" applyFill="1" applyBorder="1" applyAlignment="1">
      <alignment horizontal="center" vertical="center"/>
    </xf>
    <xf numFmtId="0" fontId="31" fillId="0" borderId="1" xfId="0" applyFont="1" applyBorder="1" applyAlignment="1">
      <alignment horizontal="center" vertical="center" wrapText="1"/>
    </xf>
    <xf numFmtId="0" fontId="9" fillId="2" borderId="1" xfId="0" applyFont="1" applyFill="1" applyBorder="1" applyAlignment="1">
      <alignment horizontal="center" vertical="center"/>
    </xf>
    <xf numFmtId="0" fontId="11" fillId="2" borderId="69" xfId="0" applyFont="1" applyFill="1" applyBorder="1" applyAlignment="1">
      <alignment horizontal="center" vertical="center" wrapText="1"/>
    </xf>
    <xf numFmtId="0" fontId="11" fillId="2" borderId="71" xfId="0" applyFont="1" applyFill="1" applyBorder="1" applyAlignment="1">
      <alignment horizontal="center" vertical="center" wrapText="1"/>
    </xf>
    <xf numFmtId="0" fontId="11" fillId="2" borderId="7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59" fillId="4" borderId="1" xfId="0" applyFont="1" applyFill="1" applyBorder="1" applyAlignment="1">
      <alignment horizontal="left" vertical="center"/>
    </xf>
    <xf numFmtId="0" fontId="56" fillId="4" borderId="1" xfId="5" applyFont="1" applyFill="1" applyBorder="1" applyAlignment="1">
      <alignment horizontal="center" vertical="center"/>
    </xf>
    <xf numFmtId="0" fontId="68" fillId="2" borderId="62" xfId="0" applyFont="1" applyFill="1" applyBorder="1" applyAlignment="1">
      <alignment horizontal="center" vertical="center"/>
    </xf>
    <xf numFmtId="0" fontId="68" fillId="2" borderId="50" xfId="0" applyFont="1" applyFill="1" applyBorder="1" applyAlignment="1">
      <alignment horizontal="center" vertical="center"/>
    </xf>
    <xf numFmtId="0" fontId="68" fillId="2" borderId="49" xfId="0" applyFont="1" applyFill="1" applyBorder="1" applyAlignment="1">
      <alignment horizontal="center" vertical="center"/>
    </xf>
    <xf numFmtId="0" fontId="7" fillId="0" borderId="18" xfId="0" applyFont="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53" fillId="2" borderId="2"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50" xfId="0" applyFont="1" applyFill="1" applyBorder="1" applyAlignment="1">
      <alignment horizontal="center" vertical="center" wrapText="1"/>
    </xf>
    <xf numFmtId="0" fontId="53" fillId="2" borderId="49" xfId="0" applyFont="1" applyFill="1" applyBorder="1" applyAlignment="1">
      <alignment horizontal="center" vertical="center" wrapText="1"/>
    </xf>
    <xf numFmtId="0" fontId="38" fillId="2" borderId="69" xfId="0" applyFont="1" applyFill="1" applyBorder="1" applyAlignment="1">
      <alignment horizontal="center" vertical="center" wrapText="1"/>
    </xf>
    <xf numFmtId="0" fontId="38" fillId="2" borderId="71"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9" fillId="2" borderId="69" xfId="0" applyFont="1" applyFill="1" applyBorder="1" applyAlignment="1">
      <alignment horizontal="center" vertical="center" wrapText="1"/>
    </xf>
    <xf numFmtId="0" fontId="9" fillId="2" borderId="71"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60" fillId="4" borderId="1" xfId="0" applyFont="1" applyFill="1" applyBorder="1" applyAlignment="1">
      <alignment horizontal="left" vertical="center"/>
    </xf>
    <xf numFmtId="0" fontId="62" fillId="2" borderId="62" xfId="0" applyFont="1" applyFill="1" applyBorder="1" applyAlignment="1">
      <alignment horizontal="center" vertical="center"/>
    </xf>
    <xf numFmtId="0" fontId="62" fillId="2" borderId="50" xfId="0" applyFont="1" applyFill="1" applyBorder="1" applyAlignment="1">
      <alignment horizontal="center" vertical="center"/>
    </xf>
    <xf numFmtId="0" fontId="62" fillId="2" borderId="49" xfId="0" applyFont="1" applyFill="1" applyBorder="1" applyAlignment="1">
      <alignment horizontal="center" vertical="center"/>
    </xf>
    <xf numFmtId="0" fontId="52" fillId="4" borderId="1" xfId="5" applyFont="1" applyFill="1" applyBorder="1" applyAlignment="1">
      <alignment horizontal="center" vertical="center"/>
    </xf>
    <xf numFmtId="0" fontId="31" fillId="0" borderId="18" xfId="0" applyFont="1" applyBorder="1" applyAlignment="1">
      <alignment horizontal="center" vertical="center" wrapText="1"/>
    </xf>
    <xf numFmtId="0" fontId="59" fillId="4" borderId="16" xfId="0" applyFont="1" applyFill="1" applyBorder="1" applyAlignment="1">
      <alignment horizontal="left" vertical="center" wrapText="1"/>
    </xf>
    <xf numFmtId="0" fontId="59" fillId="4" borderId="48" xfId="0" applyFont="1" applyFill="1" applyBorder="1" applyAlignment="1">
      <alignment horizontal="left" vertical="center" wrapText="1"/>
    </xf>
    <xf numFmtId="0" fontId="68" fillId="2" borderId="59"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68" fillId="2" borderId="50"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7" fillId="0" borderId="50" xfId="0" applyFont="1" applyBorder="1" applyAlignment="1">
      <alignment horizontal="center" vertical="center" wrapText="1"/>
    </xf>
    <xf numFmtId="0" fontId="7" fillId="0" borderId="0" xfId="0" applyFont="1" applyAlignment="1">
      <alignment horizontal="center" vertical="center" wrapText="1"/>
    </xf>
    <xf numFmtId="0" fontId="7" fillId="0" borderId="48" xfId="0" applyFont="1" applyBorder="1" applyAlignment="1">
      <alignment horizontal="center" vertical="center" wrapText="1"/>
    </xf>
    <xf numFmtId="0" fontId="48" fillId="2" borderId="59" xfId="0" applyFont="1" applyFill="1" applyBorder="1" applyAlignment="1">
      <alignment horizontal="center" vertical="center" wrapText="1"/>
    </xf>
    <xf numFmtId="0" fontId="48" fillId="2" borderId="60"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31" fillId="0" borderId="1" xfId="0" applyFont="1" applyBorder="1" applyAlignment="1">
      <alignment horizontal="center" vertical="center"/>
    </xf>
    <xf numFmtId="0" fontId="41" fillId="4" borderId="16" xfId="0" applyFont="1" applyFill="1" applyBorder="1" applyAlignment="1">
      <alignment horizontal="left" vertical="center" wrapText="1"/>
    </xf>
    <xf numFmtId="0" fontId="41" fillId="4" borderId="48"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 xfId="0" applyFont="1" applyFill="1" applyBorder="1" applyAlignment="1">
      <alignment horizontal="center" vertical="top" wrapText="1"/>
    </xf>
    <xf numFmtId="0" fontId="11" fillId="2" borderId="52" xfId="0" applyFont="1" applyFill="1" applyBorder="1" applyAlignment="1">
      <alignment horizontal="center" vertical="top" wrapText="1"/>
    </xf>
    <xf numFmtId="0" fontId="11" fillId="2" borderId="73" xfId="0" applyFont="1" applyFill="1" applyBorder="1" applyAlignment="1">
      <alignment horizontal="center" vertical="top" wrapText="1"/>
    </xf>
    <xf numFmtId="0" fontId="11" fillId="2" borderId="52" xfId="0" applyFont="1" applyFill="1" applyBorder="1" applyAlignment="1">
      <alignment horizontal="center" vertical="center" wrapText="1"/>
    </xf>
    <xf numFmtId="0" fontId="11" fillId="2" borderId="73"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2" borderId="72" xfId="0" applyFont="1" applyFill="1" applyBorder="1" applyAlignment="1">
      <alignment horizontal="center" vertical="top" wrapText="1"/>
    </xf>
    <xf numFmtId="0" fontId="11" fillId="2" borderId="7" xfId="0" applyFont="1" applyFill="1" applyBorder="1" applyAlignment="1">
      <alignment horizontal="center" vertical="top" wrapText="1"/>
    </xf>
    <xf numFmtId="0" fontId="11" fillId="2" borderId="8" xfId="0" applyFont="1" applyFill="1" applyBorder="1" applyAlignment="1">
      <alignment horizontal="center" vertical="top" wrapText="1"/>
    </xf>
    <xf numFmtId="0" fontId="10" fillId="2" borderId="2" xfId="0" applyFont="1" applyFill="1" applyBorder="1" applyAlignment="1">
      <alignment horizontal="center" vertical="center" wrapText="1"/>
    </xf>
    <xf numFmtId="0" fontId="49" fillId="2" borderId="1" xfId="0" applyFont="1" applyFill="1" applyBorder="1" applyAlignment="1">
      <alignment horizontal="center" vertical="top" wrapText="1"/>
    </xf>
    <xf numFmtId="0" fontId="49" fillId="2" borderId="1"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18"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4"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49" fillId="2" borderId="72" xfId="0" applyFont="1" applyFill="1" applyBorder="1" applyAlignment="1">
      <alignment horizontal="center" vertical="top" wrapText="1"/>
    </xf>
    <xf numFmtId="0" fontId="49" fillId="2" borderId="7" xfId="0" applyFont="1" applyFill="1" applyBorder="1" applyAlignment="1">
      <alignment horizontal="center" vertical="top" wrapText="1"/>
    </xf>
    <xf numFmtId="0" fontId="49" fillId="2" borderId="8" xfId="0" applyFont="1" applyFill="1" applyBorder="1" applyAlignment="1">
      <alignment horizontal="center" vertical="top" wrapText="1"/>
    </xf>
    <xf numFmtId="0" fontId="49" fillId="2" borderId="52" xfId="0" applyFont="1" applyFill="1" applyBorder="1" applyAlignment="1">
      <alignment horizontal="center" vertical="top" wrapText="1"/>
    </xf>
    <xf numFmtId="0" fontId="49" fillId="2" borderId="73" xfId="0" applyFont="1" applyFill="1" applyBorder="1" applyAlignment="1">
      <alignment horizontal="center" vertical="top" wrapText="1"/>
    </xf>
    <xf numFmtId="0" fontId="49" fillId="2" borderId="52" xfId="0" applyFont="1" applyFill="1" applyBorder="1" applyAlignment="1">
      <alignment horizontal="center" vertical="center" wrapText="1"/>
    </xf>
    <xf numFmtId="0" fontId="49" fillId="2" borderId="73" xfId="0" applyFont="1" applyFill="1" applyBorder="1" applyAlignment="1">
      <alignment horizontal="center" vertical="center" wrapText="1"/>
    </xf>
    <xf numFmtId="0" fontId="56" fillId="4" borderId="16" xfId="5" applyFont="1" applyFill="1" applyBorder="1" applyAlignment="1">
      <alignment horizontal="center" vertical="center"/>
    </xf>
    <xf numFmtId="0" fontId="56" fillId="4" borderId="20" xfId="5"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46" fillId="4" borderId="16" xfId="0" applyFont="1" applyFill="1" applyBorder="1" applyAlignment="1">
      <alignment horizontal="left" vertical="center" wrapText="1"/>
    </xf>
    <xf numFmtId="0" fontId="46" fillId="4" borderId="48" xfId="0" applyFont="1" applyFill="1" applyBorder="1" applyAlignment="1">
      <alignment horizontal="left" vertical="center" wrapText="1"/>
    </xf>
    <xf numFmtId="0" fontId="20" fillId="4" borderId="16" xfId="5" applyFont="1" applyFill="1" applyBorder="1" applyAlignment="1">
      <alignment horizontal="center" vertical="center"/>
    </xf>
    <xf numFmtId="0" fontId="20" fillId="4" borderId="20" xfId="5" applyFont="1" applyFill="1" applyBorder="1" applyAlignment="1">
      <alignment horizontal="center" vertical="center"/>
    </xf>
    <xf numFmtId="0" fontId="16"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23" fillId="4" borderId="16" xfId="0" applyFont="1" applyFill="1" applyBorder="1" applyAlignment="1">
      <alignment horizontal="left" vertical="center" wrapText="1"/>
    </xf>
    <xf numFmtId="0" fontId="23" fillId="4" borderId="48" xfId="0" applyFont="1" applyFill="1" applyBorder="1" applyAlignment="1">
      <alignment horizontal="left" vertical="center" wrapText="1"/>
    </xf>
    <xf numFmtId="0" fontId="25" fillId="4" borderId="16" xfId="5" applyFont="1" applyFill="1" applyBorder="1" applyAlignment="1">
      <alignment horizontal="center" vertical="center"/>
    </xf>
    <xf numFmtId="0" fontId="25" fillId="4" borderId="20" xfId="5"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7" fillId="0" borderId="50" xfId="6" applyFont="1" applyBorder="1" applyAlignment="1">
      <alignment horizontal="center" vertical="center" wrapText="1"/>
    </xf>
    <xf numFmtId="0" fontId="7" fillId="0" borderId="0" xfId="6" applyFont="1" applyAlignment="1">
      <alignment horizontal="center" vertical="center" wrapText="1"/>
    </xf>
    <xf numFmtId="0" fontId="7" fillId="0" borderId="48" xfId="6" applyFont="1" applyBorder="1" applyAlignment="1">
      <alignment horizontal="center" vertical="center" wrapText="1"/>
    </xf>
    <xf numFmtId="0" fontId="11" fillId="2" borderId="69" xfId="6" applyFont="1" applyFill="1" applyBorder="1" applyAlignment="1">
      <alignment horizontal="center" vertical="center" wrapText="1"/>
    </xf>
    <xf numFmtId="0" fontId="11" fillId="2" borderId="70" xfId="6" applyFont="1" applyFill="1" applyBorder="1" applyAlignment="1">
      <alignment horizontal="center" vertical="center" wrapText="1"/>
    </xf>
    <xf numFmtId="0" fontId="11" fillId="2" borderId="19" xfId="6" applyFont="1" applyFill="1" applyBorder="1" applyAlignment="1">
      <alignment horizontal="center" vertical="center" wrapText="1"/>
    </xf>
    <xf numFmtId="0" fontId="11" fillId="2" borderId="1" xfId="6" applyFont="1" applyFill="1" applyBorder="1" applyAlignment="1">
      <alignment horizontal="center" vertical="center" wrapText="1"/>
    </xf>
    <xf numFmtId="0" fontId="11" fillId="2" borderId="4" xfId="6" applyFont="1" applyFill="1" applyBorder="1" applyAlignment="1">
      <alignment horizontal="center" vertical="center" wrapText="1"/>
    </xf>
    <xf numFmtId="0" fontId="11" fillId="2" borderId="2" xfId="6" applyFont="1" applyFill="1" applyBorder="1" applyAlignment="1">
      <alignment horizontal="center" vertical="center" wrapText="1"/>
    </xf>
    <xf numFmtId="0" fontId="11" fillId="2" borderId="71" xfId="6" applyFont="1" applyFill="1" applyBorder="1" applyAlignment="1">
      <alignment horizontal="center" vertical="center" wrapText="1"/>
    </xf>
    <xf numFmtId="0" fontId="11" fillId="2" borderId="1" xfId="6" applyFont="1" applyFill="1" applyBorder="1" applyAlignment="1">
      <alignment horizontal="center" vertical="center"/>
    </xf>
    <xf numFmtId="0" fontId="29" fillId="0" borderId="50" xfId="6" applyFont="1" applyBorder="1" applyAlignment="1">
      <alignment horizontal="center" vertical="center" wrapText="1"/>
    </xf>
    <xf numFmtId="0" fontId="29" fillId="0" borderId="0" xfId="6" applyFont="1" applyAlignment="1">
      <alignment horizontal="center" vertical="center" wrapText="1"/>
    </xf>
    <xf numFmtId="0" fontId="29" fillId="0" borderId="48" xfId="6" applyFont="1" applyBorder="1" applyAlignment="1">
      <alignment horizontal="center" vertical="center" wrapText="1"/>
    </xf>
    <xf numFmtId="0" fontId="49" fillId="2" borderId="69" xfId="6" applyFont="1" applyFill="1" applyBorder="1" applyAlignment="1">
      <alignment horizontal="center" vertical="center" wrapText="1"/>
    </xf>
    <xf numFmtId="0" fontId="49" fillId="2" borderId="70" xfId="6" applyFont="1" applyFill="1" applyBorder="1" applyAlignment="1">
      <alignment horizontal="center" vertical="center" wrapText="1"/>
    </xf>
    <xf numFmtId="0" fontId="31" fillId="0" borderId="50" xfId="6" applyFont="1" applyBorder="1" applyAlignment="1">
      <alignment horizontal="center" vertical="center" wrapText="1"/>
    </xf>
    <xf numFmtId="0" fontId="31" fillId="0" borderId="0" xfId="6" applyFont="1" applyAlignment="1">
      <alignment horizontal="center" vertical="center" wrapText="1"/>
    </xf>
    <xf numFmtId="0" fontId="31" fillId="0" borderId="48" xfId="6" applyFont="1" applyBorder="1" applyAlignment="1">
      <alignment horizontal="center" vertical="center" wrapText="1"/>
    </xf>
    <xf numFmtId="0" fontId="49" fillId="2" borderId="19" xfId="6" applyFont="1" applyFill="1" applyBorder="1" applyAlignment="1">
      <alignment horizontal="center" vertical="center" wrapText="1"/>
    </xf>
    <xf numFmtId="0" fontId="49" fillId="2" borderId="1" xfId="6" applyFont="1" applyFill="1" applyBorder="1" applyAlignment="1">
      <alignment horizontal="center" vertical="center" wrapText="1"/>
    </xf>
    <xf numFmtId="0" fontId="49" fillId="2" borderId="4" xfId="6" applyFont="1" applyFill="1" applyBorder="1" applyAlignment="1">
      <alignment horizontal="center" vertical="center" wrapText="1"/>
    </xf>
    <xf numFmtId="0" fontId="49" fillId="2" borderId="2" xfId="6" applyFont="1" applyFill="1" applyBorder="1" applyAlignment="1">
      <alignment horizontal="center" vertical="center" wrapText="1"/>
    </xf>
    <xf numFmtId="0" fontId="49" fillId="2" borderId="71" xfId="6" applyFont="1" applyFill="1" applyBorder="1" applyAlignment="1">
      <alignment horizontal="center" vertical="center" wrapText="1"/>
    </xf>
    <xf numFmtId="0" fontId="49" fillId="2" borderId="1" xfId="6" applyFont="1" applyFill="1" applyBorder="1" applyAlignment="1">
      <alignment horizontal="center" vertical="center"/>
    </xf>
    <xf numFmtId="0" fontId="11" fillId="2" borderId="22" xfId="6" applyFont="1" applyFill="1" applyBorder="1" applyAlignment="1">
      <alignment horizontal="center" vertical="center" wrapText="1"/>
    </xf>
    <xf numFmtId="0" fontId="11" fillId="2" borderId="24" xfId="6" applyFont="1" applyFill="1" applyBorder="1" applyAlignment="1">
      <alignment horizontal="center" vertical="center" wrapText="1"/>
    </xf>
    <xf numFmtId="0" fontId="11" fillId="2" borderId="62" xfId="6" applyFont="1" applyFill="1" applyBorder="1" applyAlignment="1">
      <alignment horizontal="center" vertical="center" wrapText="1"/>
    </xf>
    <xf numFmtId="0" fontId="11" fillId="2" borderId="50" xfId="6" applyFont="1" applyFill="1" applyBorder="1" applyAlignment="1">
      <alignment horizontal="center" vertical="center" wrapText="1"/>
    </xf>
    <xf numFmtId="0" fontId="11" fillId="2" borderId="49" xfId="6" applyFont="1" applyFill="1" applyBorder="1" applyAlignment="1">
      <alignment horizontal="center" vertical="center" wrapText="1"/>
    </xf>
    <xf numFmtId="0" fontId="11" fillId="2" borderId="18" xfId="6" applyFont="1" applyFill="1" applyBorder="1" applyAlignment="1">
      <alignment horizontal="center" vertical="center" wrapText="1"/>
    </xf>
    <xf numFmtId="0" fontId="11" fillId="2" borderId="30" xfId="6" applyFont="1" applyFill="1" applyBorder="1" applyAlignment="1">
      <alignment horizontal="center" vertical="center" wrapText="1"/>
    </xf>
    <xf numFmtId="0" fontId="11" fillId="2" borderId="67" xfId="6" applyFont="1" applyFill="1" applyBorder="1" applyAlignment="1">
      <alignment horizontal="center" vertical="center" wrapText="1"/>
    </xf>
    <xf numFmtId="164" fontId="11" fillId="2" borderId="69" xfId="8" applyNumberFormat="1" applyFont="1" applyFill="1" applyBorder="1" applyAlignment="1">
      <alignment horizontal="center" vertical="center" wrapText="1"/>
    </xf>
    <xf numFmtId="164" fontId="11" fillId="2" borderId="71" xfId="8" applyNumberFormat="1" applyFont="1" applyFill="1" applyBorder="1" applyAlignment="1">
      <alignment horizontal="center" vertical="center" wrapText="1"/>
    </xf>
    <xf numFmtId="164" fontId="11" fillId="2" borderId="70" xfId="8" applyNumberFormat="1" applyFont="1" applyFill="1" applyBorder="1" applyAlignment="1">
      <alignment horizontal="center" vertical="center" wrapText="1"/>
    </xf>
    <xf numFmtId="0" fontId="11" fillId="2" borderId="23" xfId="6" applyFont="1" applyFill="1" applyBorder="1" applyAlignment="1">
      <alignment horizontal="center" vertical="center" wrapText="1"/>
    </xf>
    <xf numFmtId="164" fontId="11" fillId="2" borderId="22" xfId="8" applyNumberFormat="1" applyFont="1" applyFill="1" applyBorder="1" applyAlignment="1">
      <alignment horizontal="center" vertical="center" wrapText="1"/>
    </xf>
    <xf numFmtId="164" fontId="11" fillId="2" borderId="23" xfId="8" applyNumberFormat="1" applyFont="1" applyFill="1" applyBorder="1" applyAlignment="1">
      <alignment horizontal="center" vertical="center" wrapText="1"/>
    </xf>
    <xf numFmtId="164" fontId="11" fillId="2" borderId="24" xfId="8" applyNumberFormat="1" applyFont="1" applyFill="1" applyBorder="1" applyAlignment="1">
      <alignment horizontal="center" vertical="center" wrapText="1"/>
    </xf>
    <xf numFmtId="0" fontId="11" fillId="2" borderId="3" xfId="6" applyFont="1" applyFill="1" applyBorder="1" applyAlignment="1">
      <alignment horizontal="center" vertical="center" wrapText="1"/>
    </xf>
    <xf numFmtId="0" fontId="11" fillId="2" borderId="20" xfId="6" applyFont="1" applyFill="1" applyBorder="1" applyAlignment="1">
      <alignment horizontal="center" vertical="center" wrapText="1"/>
    </xf>
    <xf numFmtId="0" fontId="38" fillId="2" borderId="1" xfId="6" applyFont="1" applyFill="1" applyBorder="1" applyAlignment="1">
      <alignment horizontal="center" vertical="center" wrapText="1"/>
    </xf>
    <xf numFmtId="0" fontId="38" fillId="2" borderId="62" xfId="6" applyFont="1" applyFill="1" applyBorder="1" applyAlignment="1">
      <alignment horizontal="center" vertical="center" wrapText="1"/>
    </xf>
    <xf numFmtId="0" fontId="38" fillId="2" borderId="50" xfId="6" applyFont="1" applyFill="1" applyBorder="1" applyAlignment="1">
      <alignment horizontal="center" vertical="center" wrapText="1"/>
    </xf>
    <xf numFmtId="0" fontId="38" fillId="2" borderId="49" xfId="6" applyFont="1" applyFill="1" applyBorder="1" applyAlignment="1">
      <alignment horizontal="center" vertical="center" wrapText="1"/>
    </xf>
    <xf numFmtId="0" fontId="38" fillId="2" borderId="22" xfId="6" applyFont="1" applyFill="1" applyBorder="1" applyAlignment="1">
      <alignment horizontal="center" vertical="center" wrapText="1"/>
    </xf>
    <xf numFmtId="0" fontId="38" fillId="2" borderId="24" xfId="6" applyFont="1" applyFill="1" applyBorder="1" applyAlignment="1">
      <alignment horizontal="center" vertical="center" wrapText="1"/>
    </xf>
    <xf numFmtId="0" fontId="38" fillId="2" borderId="30" xfId="6" applyFont="1" applyFill="1" applyBorder="1" applyAlignment="1">
      <alignment horizontal="center" vertical="center" wrapText="1"/>
    </xf>
    <xf numFmtId="0" fontId="38" fillId="2" borderId="67" xfId="6" applyFont="1" applyFill="1" applyBorder="1" applyAlignment="1">
      <alignment horizontal="center" vertical="center" wrapText="1"/>
    </xf>
    <xf numFmtId="0" fontId="38" fillId="2" borderId="2" xfId="6" applyFont="1" applyFill="1" applyBorder="1" applyAlignment="1">
      <alignment horizontal="center" vertical="center" wrapText="1"/>
    </xf>
    <xf numFmtId="0" fontId="38" fillId="2" borderId="69" xfId="6" applyFont="1" applyFill="1" applyBorder="1" applyAlignment="1">
      <alignment horizontal="center" vertical="center" wrapText="1"/>
    </xf>
    <xf numFmtId="0" fontId="38" fillId="2" borderId="70" xfId="6" applyFont="1" applyFill="1" applyBorder="1" applyAlignment="1">
      <alignment horizontal="center" vertical="center" wrapText="1"/>
    </xf>
    <xf numFmtId="0" fontId="38" fillId="2" borderId="4" xfId="6" applyFont="1" applyFill="1" applyBorder="1" applyAlignment="1">
      <alignment horizontal="center" vertical="center" wrapText="1"/>
    </xf>
    <xf numFmtId="0" fontId="38" fillId="2" borderId="19" xfId="6" applyFont="1" applyFill="1" applyBorder="1" applyAlignment="1">
      <alignment horizontal="center" vertical="center" wrapText="1"/>
    </xf>
    <xf numFmtId="0" fontId="38" fillId="2" borderId="18" xfId="6" applyFont="1" applyFill="1" applyBorder="1" applyAlignment="1">
      <alignment horizontal="center" vertical="center" wrapText="1"/>
    </xf>
    <xf numFmtId="164" fontId="38" fillId="2" borderId="22" xfId="8" applyNumberFormat="1" applyFont="1" applyFill="1" applyBorder="1" applyAlignment="1">
      <alignment horizontal="center" vertical="center" wrapText="1"/>
    </xf>
    <xf numFmtId="164" fontId="38" fillId="2" borderId="23" xfId="8" applyNumberFormat="1" applyFont="1" applyFill="1" applyBorder="1" applyAlignment="1">
      <alignment horizontal="center" vertical="center" wrapText="1"/>
    </xf>
    <xf numFmtId="164" fontId="38" fillId="2" borderId="24" xfId="8" applyNumberFormat="1" applyFont="1" applyFill="1" applyBorder="1" applyAlignment="1">
      <alignment horizontal="center" vertical="center" wrapText="1"/>
    </xf>
    <xf numFmtId="0" fontId="38" fillId="2" borderId="23" xfId="6" applyFont="1" applyFill="1" applyBorder="1" applyAlignment="1">
      <alignment horizontal="center" vertical="center" wrapText="1"/>
    </xf>
    <xf numFmtId="0" fontId="38" fillId="2" borderId="20" xfId="6" applyFont="1" applyFill="1" applyBorder="1" applyAlignment="1">
      <alignment horizontal="center" vertical="center" wrapText="1"/>
    </xf>
    <xf numFmtId="0" fontId="9" fillId="2" borderId="2" xfId="6" applyFont="1" applyFill="1" applyBorder="1" applyAlignment="1">
      <alignment horizontal="center" vertical="center" wrapText="1"/>
    </xf>
    <xf numFmtId="0" fontId="9" fillId="2" borderId="3" xfId="6" applyFont="1" applyFill="1" applyBorder="1" applyAlignment="1">
      <alignment horizontal="center" vertical="center" wrapText="1"/>
    </xf>
    <xf numFmtId="0" fontId="9" fillId="2" borderId="4" xfId="6" applyFont="1" applyFill="1" applyBorder="1" applyAlignment="1">
      <alignment horizontal="center" vertical="center" wrapText="1"/>
    </xf>
    <xf numFmtId="0" fontId="7" fillId="0" borderId="12" xfId="6" applyFont="1" applyBorder="1" applyAlignment="1">
      <alignment horizontal="center" vertical="center" wrapText="1"/>
    </xf>
    <xf numFmtId="0" fontId="7" fillId="0" borderId="19" xfId="6" applyFont="1" applyBorder="1" applyAlignment="1">
      <alignment horizontal="center" vertical="center"/>
    </xf>
    <xf numFmtId="0" fontId="7" fillId="0" borderId="41" xfId="6" applyFont="1" applyBorder="1" applyAlignment="1">
      <alignment horizontal="center" vertical="center"/>
    </xf>
    <xf numFmtId="0" fontId="7" fillId="0" borderId="18" xfId="6" applyFont="1" applyBorder="1" applyAlignment="1">
      <alignment horizontal="center" vertical="center"/>
    </xf>
    <xf numFmtId="0" fontId="38" fillId="2" borderId="1" xfId="6" applyFont="1" applyFill="1" applyBorder="1" applyAlignment="1">
      <alignment horizontal="center" vertical="center"/>
    </xf>
    <xf numFmtId="0" fontId="31" fillId="0" borderId="12" xfId="6" applyFont="1" applyBorder="1" applyAlignment="1">
      <alignment horizontal="center" vertical="center" wrapText="1"/>
    </xf>
    <xf numFmtId="0" fontId="29" fillId="0" borderId="19" xfId="6" applyFont="1" applyBorder="1" applyAlignment="1">
      <alignment horizontal="center" vertical="center"/>
    </xf>
    <xf numFmtId="0" fontId="29" fillId="0" borderId="41" xfId="6" applyFont="1" applyBorder="1" applyAlignment="1">
      <alignment horizontal="center" vertical="center"/>
    </xf>
    <xf numFmtId="0" fontId="29" fillId="0" borderId="18" xfId="6" applyFont="1" applyBorder="1" applyAlignment="1">
      <alignment horizontal="center" vertical="center"/>
    </xf>
    <xf numFmtId="0" fontId="7" fillId="0" borderId="19" xfId="9" applyFont="1" applyBorder="1" applyAlignment="1">
      <alignment horizontal="center" vertical="center"/>
    </xf>
    <xf numFmtId="0" fontId="7" fillId="0" borderId="41" xfId="9" applyFont="1" applyBorder="1" applyAlignment="1">
      <alignment horizontal="center" vertical="center"/>
    </xf>
    <xf numFmtId="0" fontId="7" fillId="0" borderId="18" xfId="9" applyFont="1" applyBorder="1" applyAlignment="1">
      <alignment horizontal="center" vertical="center"/>
    </xf>
    <xf numFmtId="0" fontId="58" fillId="4" borderId="18" xfId="6" applyFont="1" applyFill="1" applyBorder="1" applyAlignment="1">
      <alignment horizontal="left" vertical="center" wrapText="1"/>
    </xf>
    <xf numFmtId="0" fontId="12" fillId="2" borderId="6" xfId="9" applyFont="1" applyFill="1" applyBorder="1" applyAlignment="1">
      <alignment horizontal="center" vertical="center" wrapText="1"/>
    </xf>
    <xf numFmtId="0" fontId="12" fillId="2" borderId="7" xfId="9" applyFont="1" applyFill="1" applyBorder="1" applyAlignment="1">
      <alignment horizontal="center" vertical="center" wrapText="1"/>
    </xf>
    <xf numFmtId="0" fontId="12" fillId="2" borderId="8" xfId="9" applyFont="1" applyFill="1" applyBorder="1" applyAlignment="1">
      <alignment horizontal="center" vertical="center" wrapText="1"/>
    </xf>
    <xf numFmtId="0" fontId="29" fillId="0" borderId="19" xfId="9" applyFont="1" applyBorder="1" applyAlignment="1">
      <alignment horizontal="center" vertical="center"/>
    </xf>
    <xf numFmtId="0" fontId="29" fillId="0" borderId="41" xfId="9" applyFont="1" applyBorder="1" applyAlignment="1">
      <alignment horizontal="center" vertical="center"/>
    </xf>
    <xf numFmtId="0" fontId="29" fillId="0" borderId="18" xfId="9" applyFont="1" applyBorder="1" applyAlignment="1">
      <alignment horizontal="center" vertical="center"/>
    </xf>
    <xf numFmtId="0" fontId="38" fillId="2" borderId="3" xfId="6" applyFont="1" applyFill="1" applyBorder="1" applyAlignment="1">
      <alignment horizontal="center" vertical="center" wrapText="1"/>
    </xf>
    <xf numFmtId="0" fontId="51" fillId="4" borderId="18" xfId="6" applyFont="1" applyFill="1" applyBorder="1" applyAlignment="1">
      <alignment horizontal="left" vertical="center" wrapText="1"/>
    </xf>
    <xf numFmtId="0" fontId="52" fillId="4" borderId="18" xfId="5" applyFont="1" applyFill="1" applyBorder="1" applyAlignment="1">
      <alignment horizontal="center" vertical="center"/>
    </xf>
    <xf numFmtId="0" fontId="53" fillId="2" borderId="6" xfId="9" applyFont="1" applyFill="1" applyBorder="1" applyAlignment="1">
      <alignment horizontal="center" vertical="center" wrapText="1"/>
    </xf>
    <xf numFmtId="0" fontId="53" fillId="2" borderId="7" xfId="9" applyFont="1" applyFill="1" applyBorder="1" applyAlignment="1">
      <alignment horizontal="center" vertical="center" wrapText="1"/>
    </xf>
    <xf numFmtId="0" fontId="53" fillId="2" borderId="8" xfId="9" applyFont="1" applyFill="1" applyBorder="1" applyAlignment="1">
      <alignment horizontal="center" vertical="center" wrapText="1"/>
    </xf>
    <xf numFmtId="0" fontId="7" fillId="0" borderId="19" xfId="6" applyFont="1" applyBorder="1" applyAlignment="1">
      <alignment horizontal="center" vertical="center" wrapText="1"/>
    </xf>
    <xf numFmtId="0" fontId="7" fillId="0" borderId="41" xfId="6" applyFont="1" applyBorder="1" applyAlignment="1">
      <alignment horizontal="center" vertical="center" wrapText="1"/>
    </xf>
    <xf numFmtId="0" fontId="7" fillId="0" borderId="74" xfId="6" applyFont="1" applyBorder="1" applyAlignment="1">
      <alignment horizontal="center" vertical="center" wrapText="1"/>
    </xf>
    <xf numFmtId="0" fontId="55" fillId="4" borderId="18" xfId="6" applyFont="1" applyFill="1" applyBorder="1" applyAlignment="1">
      <alignment horizontal="left" vertical="center" wrapText="1"/>
    </xf>
    <xf numFmtId="0" fontId="12" fillId="5" borderId="2" xfId="9" applyFont="1" applyFill="1" applyBorder="1" applyAlignment="1">
      <alignment horizontal="center" vertical="center" wrapText="1"/>
    </xf>
    <xf numFmtId="0" fontId="12" fillId="5" borderId="3" xfId="9" applyFont="1" applyFill="1" applyBorder="1" applyAlignment="1">
      <alignment horizontal="center" vertical="center" wrapText="1"/>
    </xf>
    <xf numFmtId="0" fontId="12" fillId="5" borderId="4" xfId="9" applyFont="1" applyFill="1" applyBorder="1" applyAlignment="1">
      <alignment horizontal="center" vertical="center" wrapText="1"/>
    </xf>
    <xf numFmtId="0" fontId="29" fillId="0" borderId="19" xfId="6" applyFont="1" applyBorder="1" applyAlignment="1">
      <alignment horizontal="center" vertical="center" wrapText="1"/>
    </xf>
    <xf numFmtId="0" fontId="29" fillId="0" borderId="41" xfId="6" applyFont="1" applyBorder="1" applyAlignment="1">
      <alignment horizontal="center" vertical="center" wrapText="1"/>
    </xf>
    <xf numFmtId="0" fontId="29" fillId="0" borderId="74" xfId="6" applyFont="1" applyBorder="1" applyAlignment="1">
      <alignment horizontal="center" vertical="center" wrapText="1"/>
    </xf>
    <xf numFmtId="0" fontId="54" fillId="4" borderId="18" xfId="6" applyFont="1" applyFill="1" applyBorder="1" applyAlignment="1">
      <alignment horizontal="left" vertical="center" wrapText="1"/>
    </xf>
    <xf numFmtId="0" fontId="53" fillId="5" borderId="2" xfId="9" applyFont="1" applyFill="1" applyBorder="1" applyAlignment="1">
      <alignment horizontal="center" vertical="center" wrapText="1"/>
    </xf>
    <xf numFmtId="0" fontId="53" fillId="5" borderId="3" xfId="9" applyFont="1" applyFill="1" applyBorder="1" applyAlignment="1">
      <alignment horizontal="center" vertical="center" wrapText="1"/>
    </xf>
    <xf numFmtId="0" fontId="53" fillId="5" borderId="4" xfId="9" applyFont="1" applyFill="1" applyBorder="1" applyAlignment="1">
      <alignment horizontal="center" vertical="center" wrapText="1"/>
    </xf>
    <xf numFmtId="0" fontId="59" fillId="4" borderId="1" xfId="0" applyFont="1" applyFill="1" applyBorder="1" applyAlignment="1">
      <alignment horizontal="left" vertical="center" wrapText="1"/>
    </xf>
    <xf numFmtId="0" fontId="41" fillId="4" borderId="1" xfId="0" applyFont="1" applyFill="1" applyBorder="1" applyAlignment="1">
      <alignment horizontal="left" vertical="center" wrapText="1"/>
    </xf>
    <xf numFmtId="0" fontId="7" fillId="0" borderId="19" xfId="3" applyFont="1" applyBorder="1" applyAlignment="1">
      <alignment horizontal="center" vertical="center" wrapText="1"/>
    </xf>
    <xf numFmtId="0" fontId="7" fillId="0" borderId="41"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1" xfId="3" applyFont="1" applyBorder="1" applyAlignment="1">
      <alignment horizontal="center" vertical="center"/>
    </xf>
    <xf numFmtId="0" fontId="29" fillId="0" borderId="19" xfId="3" applyFont="1" applyBorder="1" applyAlignment="1">
      <alignment horizontal="center" vertical="center" wrapText="1"/>
    </xf>
    <xf numFmtId="0" fontId="29" fillId="0" borderId="41" xfId="3" applyFont="1" applyBorder="1" applyAlignment="1">
      <alignment horizontal="center" vertical="center" wrapText="1"/>
    </xf>
    <xf numFmtId="0" fontId="29" fillId="0" borderId="18" xfId="3" applyFont="1" applyBorder="1" applyAlignment="1">
      <alignment horizontal="center" vertical="center" wrapText="1"/>
    </xf>
    <xf numFmtId="0" fontId="29" fillId="0" borderId="1" xfId="3" applyFont="1" applyBorder="1" applyAlignment="1">
      <alignment horizontal="center" vertical="center"/>
    </xf>
    <xf numFmtId="0" fontId="40" fillId="2" borderId="1" xfId="0" applyFont="1" applyFill="1" applyBorder="1" applyAlignment="1">
      <alignment horizontal="center" vertical="center" wrapText="1"/>
    </xf>
    <xf numFmtId="0" fontId="8" fillId="0" borderId="19" xfId="3" applyFont="1" applyBorder="1" applyAlignment="1">
      <alignment horizontal="center" vertical="center" wrapText="1"/>
    </xf>
    <xf numFmtId="0" fontId="8" fillId="0" borderId="18" xfId="3" applyFont="1" applyBorder="1" applyAlignment="1">
      <alignment horizontal="center" vertical="center" wrapText="1"/>
    </xf>
  </cellXfs>
  <cellStyles count="11">
    <cellStyle name="Hipervínculo" xfId="5" builtinId="8"/>
    <cellStyle name="Hipervínculo 2" xfId="10" xr:uid="{436C91F8-4337-7941-A775-D37532EC25E9}"/>
    <cellStyle name="Hyperlink" xfId="4" xr:uid="{00000000-000B-0000-0000-000008000000}"/>
    <cellStyle name="Normal" xfId="0" builtinId="0"/>
    <cellStyle name="Normal 2" xfId="1" xr:uid="{6A156BCF-B976-4700-99D2-3EFF796DA2CD}"/>
    <cellStyle name="Normal 2 2" xfId="6" xr:uid="{67C5FF03-B871-BF49-B0B6-68194629AB82}"/>
    <cellStyle name="Normal 3" xfId="3" xr:uid="{58FD2407-68C0-6F43-8E78-2219D6B0B980}"/>
    <cellStyle name="Normal 3 2" xfId="9" xr:uid="{78AF4CAF-477D-4C4D-9B24-C37B84F8A073}"/>
    <cellStyle name="Porcentaje" xfId="2" builtinId="5"/>
    <cellStyle name="Porcentaje 2" xfId="7" xr:uid="{C6CE7C97-216C-7144-A8E6-CCB15E42B4F2}"/>
    <cellStyle name="Porcentaje 3" xfId="8" xr:uid="{32E8125C-F2C9-9841-981D-48231432955A}"/>
  </cellStyles>
  <dxfs count="0"/>
  <tableStyles count="0" defaultTableStyle="TableStyleMedium2" defaultPivotStyle="PivotStyleLight16"/>
  <colors>
    <mruColors>
      <color rgb="FFFF5900"/>
      <color rgb="FFA1E9ED"/>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1'!$F$13:$L$13</c:f>
            </c:numRef>
          </c:val>
          <c:extLst>
            <c:ext xmlns:c16="http://schemas.microsoft.com/office/drawing/2014/chart" uri="{C3380CC4-5D6E-409C-BE32-E72D297353CC}">
              <c16:uniqueId val="{00000000-EEFD-7247-AE1A-79F865A629F7}"/>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Ind1'!$F$16:$L$16</c:f>
              <c:numCache>
                <c:formatCode>0%</c:formatCode>
                <c:ptCount val="7"/>
                <c:pt idx="0">
                  <c:v>1</c:v>
                </c:pt>
                <c:pt idx="1">
                  <c:v>0.25</c:v>
                </c:pt>
                <c:pt idx="2">
                  <c:v>0.25</c:v>
                </c:pt>
                <c:pt idx="3">
                  <c:v>0.75</c:v>
                </c:pt>
                <c:pt idx="4">
                  <c:v>0.5</c:v>
                </c:pt>
                <c:pt idx="5">
                  <c:v>0.5</c:v>
                </c:pt>
                <c:pt idx="6">
                  <c:v>0</c:v>
                </c:pt>
              </c:numCache>
            </c:numRef>
          </c:val>
          <c:extLst>
            <c:ext xmlns:c16="http://schemas.microsoft.com/office/drawing/2014/chart" uri="{C3380CC4-5D6E-409C-BE32-E72D297353CC}">
              <c16:uniqueId val="{00000000-78C2-9944-848F-514E4A1F0905}"/>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Ind9'!$D$71</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'EJEMPLO Ind9'!$H$71:$S$71</c:f>
              <c:numCache>
                <c:formatCode>0.0%</c:formatCode>
                <c:ptCount val="12"/>
                <c:pt idx="0">
                  <c:v>0.5</c:v>
                </c:pt>
                <c:pt idx="1">
                  <c:v>0.47368421052631576</c:v>
                </c:pt>
                <c:pt idx="2">
                  <c:v>1</c:v>
                </c:pt>
                <c:pt idx="3">
                  <c:v>0.88888888888888884</c:v>
                </c:pt>
                <c:pt idx="4">
                  <c:v>0</c:v>
                </c:pt>
                <c:pt idx="5">
                  <c:v>0.1111111111111111</c:v>
                </c:pt>
                <c:pt idx="6">
                  <c:v>0.2</c:v>
                </c:pt>
                <c:pt idx="7">
                  <c:v>0.08</c:v>
                </c:pt>
                <c:pt idx="8">
                  <c:v>1</c:v>
                </c:pt>
                <c:pt idx="9">
                  <c:v>0.77777777777777779</c:v>
                </c:pt>
                <c:pt idx="10">
                  <c:v>0.5</c:v>
                </c:pt>
                <c:pt idx="11">
                  <c:v>0.1111111111111111</c:v>
                </c:pt>
              </c:numCache>
            </c:numRef>
          </c:val>
          <c:extLst>
            <c:ext xmlns:c16="http://schemas.microsoft.com/office/drawing/2014/chart" uri="{C3380CC4-5D6E-409C-BE32-E72D297353CC}">
              <c16:uniqueId val="{00000000-5AEB-D54E-89F0-FB334A01E967}"/>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Ind9'!$G$13:$L$13</c:f>
              <c:numCache>
                <c:formatCode>0.0%</c:formatCode>
                <c:ptCount val="6"/>
                <c:pt idx="0">
                  <c:v>0.76923076923076927</c:v>
                </c:pt>
                <c:pt idx="1">
                  <c:v>0.8</c:v>
                </c:pt>
                <c:pt idx="2">
                  <c:v>0.2</c:v>
                </c:pt>
                <c:pt idx="3">
                  <c:v>0.53846153846153844</c:v>
                </c:pt>
                <c:pt idx="4">
                  <c:v>0.75</c:v>
                </c:pt>
                <c:pt idx="5">
                  <c:v>0.5</c:v>
                </c:pt>
              </c:numCache>
            </c:numRef>
          </c:val>
          <c:extLst>
            <c:ext xmlns:c16="http://schemas.microsoft.com/office/drawing/2014/chart" uri="{C3380CC4-5D6E-409C-BE32-E72D297353CC}">
              <c16:uniqueId val="{00000000-FA5E-B649-A178-F759CC852803}"/>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Ind9'!$D$14</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Ind9'!$G$14:$L$14</c:f>
              <c:numCache>
                <c:formatCode>0.0%</c:formatCode>
                <c:ptCount val="6"/>
                <c:pt idx="0">
                  <c:v>0.73669467787114851</c:v>
                </c:pt>
                <c:pt idx="1">
                  <c:v>0.59695817490494296</c:v>
                </c:pt>
                <c:pt idx="2">
                  <c:v>0.40304182509505704</c:v>
                </c:pt>
                <c:pt idx="3">
                  <c:v>0.46805555555555556</c:v>
                </c:pt>
                <c:pt idx="4">
                  <c:v>0.61596958174904948</c:v>
                </c:pt>
                <c:pt idx="5">
                  <c:v>0.20152091254752852</c:v>
                </c:pt>
              </c:numCache>
            </c:numRef>
          </c:val>
          <c:extLst>
            <c:ext xmlns:c16="http://schemas.microsoft.com/office/drawing/2014/chart" uri="{C3380CC4-5D6E-409C-BE32-E72D297353CC}">
              <c16:uniqueId val="{00000000-A729-9D4F-BC03-5C7034F1A86C}"/>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Ind9'!$D$15</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Ind9'!$G$15:$L$15</c:f>
              <c:numCache>
                <c:formatCode>0.0%</c:formatCode>
                <c:ptCount val="6"/>
                <c:pt idx="0">
                  <c:v>0.92500000000000004</c:v>
                </c:pt>
                <c:pt idx="1">
                  <c:v>0.72972972972972971</c:v>
                </c:pt>
                <c:pt idx="2">
                  <c:v>0.27027027027027029</c:v>
                </c:pt>
                <c:pt idx="3">
                  <c:v>0.29565217391304349</c:v>
                </c:pt>
                <c:pt idx="4">
                  <c:v>0.72972972972972971</c:v>
                </c:pt>
                <c:pt idx="5">
                  <c:v>0.29729729729729731</c:v>
                </c:pt>
              </c:numCache>
            </c:numRef>
          </c:val>
          <c:extLst>
            <c:ext xmlns:c16="http://schemas.microsoft.com/office/drawing/2014/chart" uri="{C3380CC4-5D6E-409C-BE32-E72D297353CC}">
              <c16:uniqueId val="{00000000-D60A-A046-9FE4-29E3CF09708D}"/>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Ind9'!$D$16</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Ind9'!$G$16:$L$16</c:f>
              <c:numCache>
                <c:formatCode>0.0%</c:formatCode>
                <c:ptCount val="6"/>
                <c:pt idx="0">
                  <c:v>0.56521739130434778</c:v>
                </c:pt>
                <c:pt idx="1">
                  <c:v>0.69230769230769229</c:v>
                </c:pt>
                <c:pt idx="2">
                  <c:v>0.30769230769230771</c:v>
                </c:pt>
                <c:pt idx="3">
                  <c:v>0.3411764705882353</c:v>
                </c:pt>
                <c:pt idx="4">
                  <c:v>0.65384615384615385</c:v>
                </c:pt>
                <c:pt idx="5">
                  <c:v>0.46153846153846156</c:v>
                </c:pt>
              </c:numCache>
            </c:numRef>
          </c:val>
          <c:extLst>
            <c:ext xmlns:c16="http://schemas.microsoft.com/office/drawing/2014/chart" uri="{C3380CC4-5D6E-409C-BE32-E72D297353CC}">
              <c16:uniqueId val="{00000000-25B7-E244-9FA4-AADB99358700}"/>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Ind9'!$D$17</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Ind9'!$G$17:$L$17</c:f>
              <c:numCache>
                <c:formatCode>0.0%</c:formatCode>
                <c:ptCount val="6"/>
                <c:pt idx="0">
                  <c:v>0.47826086956521741</c:v>
                </c:pt>
                <c:pt idx="1">
                  <c:v>0.90909090909090906</c:v>
                </c:pt>
                <c:pt idx="2">
                  <c:v>9.0909090909090912E-2</c:v>
                </c:pt>
                <c:pt idx="3">
                  <c:v>0.125</c:v>
                </c:pt>
                <c:pt idx="4">
                  <c:v>0.81818181818181823</c:v>
                </c:pt>
                <c:pt idx="5">
                  <c:v>0.18181818181818182</c:v>
                </c:pt>
              </c:numCache>
            </c:numRef>
          </c:val>
          <c:extLst>
            <c:ext xmlns:c16="http://schemas.microsoft.com/office/drawing/2014/chart" uri="{C3380CC4-5D6E-409C-BE32-E72D297353CC}">
              <c16:uniqueId val="{00000000-10DA-FC42-8B53-7DD2500A4C1D}"/>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por nivel académico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Ind9'!$D$13</c:f>
              <c:strCache>
                <c:ptCount val="1"/>
                <c:pt idx="0">
                  <c:v>TSU</c:v>
                </c:pt>
              </c:strCache>
            </c:strRef>
          </c:tx>
          <c:spPr>
            <a:solidFill>
              <a:schemeClr val="accent1"/>
            </a:solidFill>
            <a:ln>
              <a:noFill/>
            </a:ln>
            <a:effectLst/>
          </c:spPr>
          <c:invertIfNegative val="0"/>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Ind9'!$G$13:$L$13</c:f>
              <c:numCache>
                <c:formatCode>0.0%</c:formatCode>
                <c:ptCount val="6"/>
                <c:pt idx="0">
                  <c:v>0.76923076923076927</c:v>
                </c:pt>
                <c:pt idx="1">
                  <c:v>0.8</c:v>
                </c:pt>
                <c:pt idx="2">
                  <c:v>0.2</c:v>
                </c:pt>
                <c:pt idx="3">
                  <c:v>0.53846153846153844</c:v>
                </c:pt>
                <c:pt idx="4">
                  <c:v>0.75</c:v>
                </c:pt>
                <c:pt idx="5">
                  <c:v>0.5</c:v>
                </c:pt>
              </c:numCache>
            </c:numRef>
          </c:val>
          <c:extLst>
            <c:ext xmlns:c16="http://schemas.microsoft.com/office/drawing/2014/chart" uri="{C3380CC4-5D6E-409C-BE32-E72D297353CC}">
              <c16:uniqueId val="{00000000-B971-9C47-8BD5-65A2FD43985A}"/>
            </c:ext>
          </c:extLst>
        </c:ser>
        <c:ser>
          <c:idx val="1"/>
          <c:order val="1"/>
          <c:tx>
            <c:strRef>
              <c:f>'EJEMPLO Ind9'!$D$14</c:f>
              <c:strCache>
                <c:ptCount val="1"/>
                <c:pt idx="0">
                  <c:v>Licenciatura</c:v>
                </c:pt>
              </c:strCache>
            </c:strRef>
          </c:tx>
          <c:spPr>
            <a:solidFill>
              <a:schemeClr val="accent2"/>
            </a:solidFill>
            <a:ln>
              <a:noFill/>
            </a:ln>
            <a:effectLst/>
          </c:spPr>
          <c:invertIfNegative val="0"/>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Ind9'!$G$14:$L$14</c:f>
              <c:numCache>
                <c:formatCode>0.0%</c:formatCode>
                <c:ptCount val="6"/>
                <c:pt idx="0">
                  <c:v>0.73669467787114851</c:v>
                </c:pt>
                <c:pt idx="1">
                  <c:v>0.59695817490494296</c:v>
                </c:pt>
                <c:pt idx="2">
                  <c:v>0.40304182509505704</c:v>
                </c:pt>
                <c:pt idx="3">
                  <c:v>0.46805555555555556</c:v>
                </c:pt>
                <c:pt idx="4">
                  <c:v>0.61596958174904948</c:v>
                </c:pt>
                <c:pt idx="5">
                  <c:v>0.20152091254752852</c:v>
                </c:pt>
              </c:numCache>
            </c:numRef>
          </c:val>
          <c:extLst>
            <c:ext xmlns:c16="http://schemas.microsoft.com/office/drawing/2014/chart" uri="{C3380CC4-5D6E-409C-BE32-E72D297353CC}">
              <c16:uniqueId val="{00000001-B971-9C47-8BD5-65A2FD43985A}"/>
            </c:ext>
          </c:extLst>
        </c:ser>
        <c:ser>
          <c:idx val="2"/>
          <c:order val="2"/>
          <c:tx>
            <c:strRef>
              <c:f>'EJEMPLO Ind9'!$D$15</c:f>
              <c:strCache>
                <c:ptCount val="1"/>
                <c:pt idx="0">
                  <c:v>Especialidad</c:v>
                </c:pt>
              </c:strCache>
            </c:strRef>
          </c:tx>
          <c:spPr>
            <a:solidFill>
              <a:schemeClr val="accent3"/>
            </a:solidFill>
            <a:ln>
              <a:noFill/>
            </a:ln>
            <a:effectLst/>
          </c:spPr>
          <c:invertIfNegative val="0"/>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Ind9'!$G$15:$L$15</c:f>
              <c:numCache>
                <c:formatCode>0.0%</c:formatCode>
                <c:ptCount val="6"/>
                <c:pt idx="0">
                  <c:v>0.92500000000000004</c:v>
                </c:pt>
                <c:pt idx="1">
                  <c:v>0.72972972972972971</c:v>
                </c:pt>
                <c:pt idx="2">
                  <c:v>0.27027027027027029</c:v>
                </c:pt>
                <c:pt idx="3">
                  <c:v>0.29565217391304349</c:v>
                </c:pt>
                <c:pt idx="4">
                  <c:v>0.72972972972972971</c:v>
                </c:pt>
                <c:pt idx="5">
                  <c:v>0.29729729729729731</c:v>
                </c:pt>
              </c:numCache>
            </c:numRef>
          </c:val>
          <c:extLst>
            <c:ext xmlns:c16="http://schemas.microsoft.com/office/drawing/2014/chart" uri="{C3380CC4-5D6E-409C-BE32-E72D297353CC}">
              <c16:uniqueId val="{00000002-B971-9C47-8BD5-65A2FD43985A}"/>
            </c:ext>
          </c:extLst>
        </c:ser>
        <c:ser>
          <c:idx val="3"/>
          <c:order val="3"/>
          <c:tx>
            <c:strRef>
              <c:f>'EJEMPLO Ind9'!$D$16</c:f>
              <c:strCache>
                <c:ptCount val="1"/>
                <c:pt idx="0">
                  <c:v>Maestría</c:v>
                </c:pt>
              </c:strCache>
            </c:strRef>
          </c:tx>
          <c:spPr>
            <a:solidFill>
              <a:schemeClr val="accent4"/>
            </a:solidFill>
            <a:ln>
              <a:noFill/>
            </a:ln>
            <a:effectLst/>
          </c:spPr>
          <c:invertIfNegative val="0"/>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Ind9'!$G$16:$L$16</c:f>
              <c:numCache>
                <c:formatCode>0.0%</c:formatCode>
                <c:ptCount val="6"/>
                <c:pt idx="0">
                  <c:v>0.56521739130434778</c:v>
                </c:pt>
                <c:pt idx="1">
                  <c:v>0.69230769230769229</c:v>
                </c:pt>
                <c:pt idx="2">
                  <c:v>0.30769230769230771</c:v>
                </c:pt>
                <c:pt idx="3">
                  <c:v>0.3411764705882353</c:v>
                </c:pt>
                <c:pt idx="4">
                  <c:v>0.65384615384615385</c:v>
                </c:pt>
                <c:pt idx="5">
                  <c:v>0.46153846153846156</c:v>
                </c:pt>
              </c:numCache>
            </c:numRef>
          </c:val>
          <c:extLst>
            <c:ext xmlns:c16="http://schemas.microsoft.com/office/drawing/2014/chart" uri="{C3380CC4-5D6E-409C-BE32-E72D297353CC}">
              <c16:uniqueId val="{00000003-B971-9C47-8BD5-65A2FD43985A}"/>
            </c:ext>
          </c:extLst>
        </c:ser>
        <c:ser>
          <c:idx val="4"/>
          <c:order val="4"/>
          <c:tx>
            <c:strRef>
              <c:f>'EJEMPLO Ind9'!$D$17</c:f>
              <c:strCache>
                <c:ptCount val="1"/>
                <c:pt idx="0">
                  <c:v>Doctorado</c:v>
                </c:pt>
              </c:strCache>
            </c:strRef>
          </c:tx>
          <c:spPr>
            <a:solidFill>
              <a:schemeClr val="accent5"/>
            </a:solidFill>
            <a:ln>
              <a:noFill/>
            </a:ln>
            <a:effectLst/>
          </c:spPr>
          <c:invertIfNegative val="0"/>
          <c:cat>
            <c:strRef>
              <c:f>'EJEMPLO Ind9'!$G$12:$L$12</c:f>
              <c:strCache>
                <c:ptCount val="6"/>
                <c:pt idx="0">
                  <c:v>Ingreso cohorte</c:v>
                </c:pt>
                <c:pt idx="1">
                  <c:v>Permanencia</c:v>
                </c:pt>
                <c:pt idx="2">
                  <c:v>Abandono</c:v>
                </c:pt>
                <c:pt idx="3">
                  <c:v>Reprobación</c:v>
                </c:pt>
                <c:pt idx="4">
                  <c:v>Egreso</c:v>
                </c:pt>
                <c:pt idx="5">
                  <c:v>Titulación</c:v>
                </c:pt>
              </c:strCache>
            </c:strRef>
          </c:cat>
          <c:val>
            <c:numRef>
              <c:f>'EJEMPLO Ind9'!$G$17:$L$17</c:f>
              <c:numCache>
                <c:formatCode>0.0%</c:formatCode>
                <c:ptCount val="6"/>
                <c:pt idx="0">
                  <c:v>0.47826086956521741</c:v>
                </c:pt>
                <c:pt idx="1">
                  <c:v>0.90909090909090906</c:v>
                </c:pt>
                <c:pt idx="2">
                  <c:v>9.0909090909090912E-2</c:v>
                </c:pt>
                <c:pt idx="3">
                  <c:v>0.125</c:v>
                </c:pt>
                <c:pt idx="4">
                  <c:v>0.81818181818181823</c:v>
                </c:pt>
                <c:pt idx="5">
                  <c:v>0.18181818181818182</c:v>
                </c:pt>
              </c:numCache>
            </c:numRef>
          </c:val>
          <c:extLst>
            <c:ext xmlns:c16="http://schemas.microsoft.com/office/drawing/2014/chart" uri="{C3380CC4-5D6E-409C-BE32-E72D297353CC}">
              <c16:uniqueId val="{00000004-B971-9C47-8BD5-65A2FD43985A}"/>
            </c:ext>
          </c:extLst>
        </c:ser>
        <c:dLbls>
          <c:showLegendKey val="0"/>
          <c:showVal val="0"/>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10'!$D$13</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10'!$F$11:$L$11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10'!$F$13:$L$13</c:f>
              <c:numCache>
                <c:formatCode>0.0%</c:formatCode>
                <c:ptCount val="7"/>
                <c:pt idx="0">
                  <c:v>1</c:v>
                </c:pt>
                <c:pt idx="1">
                  <c:v>0.59375</c:v>
                </c:pt>
                <c:pt idx="2">
                  <c:v>0.71875</c:v>
                </c:pt>
                <c:pt idx="3">
                  <c:v>1</c:v>
                </c:pt>
                <c:pt idx="4">
                  <c:v>0.96875</c:v>
                </c:pt>
                <c:pt idx="5">
                  <c:v>0.90625</c:v>
                </c:pt>
                <c:pt idx="6">
                  <c:v>0.8125</c:v>
                </c:pt>
              </c:numCache>
            </c:numRef>
          </c:val>
          <c:extLst>
            <c:ext xmlns:c16="http://schemas.microsoft.com/office/drawing/2014/chart" uri="{C3380CC4-5D6E-409C-BE32-E72D297353CC}">
              <c16:uniqueId val="{00000000-9A71-F942-A463-F952550A97E3}"/>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10'!$D$14</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10'!$F$14:$L$14</c:f>
              <c:numCache>
                <c:formatCode>0.0%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0-FC7C-AD4A-864E-613DDC4BB168}"/>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10'!$D$15</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10'!$F$15:$L$15</c:f>
              <c:numCache>
                <c:formatCode>0.0%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0-67F3-3148-9C6C-ADD1E56E319D}"/>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Ind1'!$F$17:$L$17</c:f>
              <c:numCache>
                <c:formatCode>0%</c:formatCode>
                <c:ptCount val="7"/>
                <c:pt idx="0">
                  <c:v>0.25</c:v>
                </c:pt>
                <c:pt idx="1">
                  <c:v>0.75</c:v>
                </c:pt>
                <c:pt idx="2">
                  <c:v>0.5</c:v>
                </c:pt>
                <c:pt idx="3">
                  <c:v>0.25</c:v>
                </c:pt>
                <c:pt idx="4">
                  <c:v>0.5</c:v>
                </c:pt>
                <c:pt idx="5">
                  <c:v>0.5</c:v>
                </c:pt>
                <c:pt idx="6">
                  <c:v>0</c:v>
                </c:pt>
              </c:numCache>
            </c:numRef>
          </c:val>
          <c:extLst>
            <c:ext xmlns:c16="http://schemas.microsoft.com/office/drawing/2014/chart" uri="{C3380CC4-5D6E-409C-BE32-E72D297353CC}">
              <c16:uniqueId val="{00000000-00F3-BE46-96C3-D6D8E41EE89E}"/>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10'!$D$16</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10'!$F$16:$L$16</c:f>
              <c:numCache>
                <c:formatCode>0.0%</c:formatCode>
                <c:ptCount val="7"/>
                <c:pt idx="0">
                  <c:v>1</c:v>
                </c:pt>
                <c:pt idx="1">
                  <c:v>0.66666666666666663</c:v>
                </c:pt>
                <c:pt idx="2">
                  <c:v>1</c:v>
                </c:pt>
                <c:pt idx="3">
                  <c:v>1</c:v>
                </c:pt>
                <c:pt idx="4">
                  <c:v>1</c:v>
                </c:pt>
                <c:pt idx="5">
                  <c:v>0.66666666666666663</c:v>
                </c:pt>
                <c:pt idx="6">
                  <c:v>0.66666666666666663</c:v>
                </c:pt>
              </c:numCache>
            </c:numRef>
          </c:val>
          <c:extLst>
            <c:ext xmlns:c16="http://schemas.microsoft.com/office/drawing/2014/chart" uri="{C3380CC4-5D6E-409C-BE32-E72D297353CC}">
              <c16:uniqueId val="{00000000-8613-3846-85C9-DB585B9780C2}"/>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10'!$D$12</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10'!$F$12:$L$12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E36-D54A-BF82-DAB11FCE1C52}"/>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10'!$D$12</c:f>
              <c:strCache>
                <c:ptCount val="1"/>
                <c:pt idx="0">
                  <c:v>TSU</c:v>
                </c:pt>
              </c:strCache>
            </c:strRef>
          </c:tx>
          <c:spPr>
            <a:solidFill>
              <a:schemeClr val="accent1"/>
            </a:solidFill>
            <a:ln>
              <a:noFill/>
            </a:ln>
            <a:effectLst/>
          </c:spPr>
          <c:invertIfNegative val="0"/>
          <c:dLbls>
            <c:delete val="1"/>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10'!$F$12:$L$12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109-0F41-A5E4-EF21C6A9D340}"/>
            </c:ext>
          </c:extLst>
        </c:ser>
        <c:ser>
          <c:idx val="1"/>
          <c:order val="1"/>
          <c:tx>
            <c:strRef>
              <c:f>'Indicador 10'!$D$13</c:f>
              <c:strCache>
                <c:ptCount val="1"/>
                <c:pt idx="0">
                  <c:v>Licenciatura</c:v>
                </c:pt>
              </c:strCache>
            </c:strRef>
          </c:tx>
          <c:spPr>
            <a:solidFill>
              <a:schemeClr val="accent2"/>
            </a:solidFill>
            <a:ln>
              <a:noFill/>
            </a:ln>
            <a:effectLst/>
          </c:spPr>
          <c:invertIfNegative val="0"/>
          <c:dLbls>
            <c:delete val="1"/>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10'!$F$13:$L$13</c:f>
              <c:numCache>
                <c:formatCode>0.0%</c:formatCode>
                <c:ptCount val="7"/>
                <c:pt idx="0">
                  <c:v>1</c:v>
                </c:pt>
                <c:pt idx="1">
                  <c:v>0.59375</c:v>
                </c:pt>
                <c:pt idx="2">
                  <c:v>0.71875</c:v>
                </c:pt>
                <c:pt idx="3">
                  <c:v>1</c:v>
                </c:pt>
                <c:pt idx="4">
                  <c:v>0.96875</c:v>
                </c:pt>
                <c:pt idx="5">
                  <c:v>0.90625</c:v>
                </c:pt>
                <c:pt idx="6">
                  <c:v>0.8125</c:v>
                </c:pt>
              </c:numCache>
            </c:numRef>
          </c:val>
          <c:extLst>
            <c:ext xmlns:c16="http://schemas.microsoft.com/office/drawing/2014/chart" uri="{C3380CC4-5D6E-409C-BE32-E72D297353CC}">
              <c16:uniqueId val="{00000001-B109-0F41-A5E4-EF21C6A9D340}"/>
            </c:ext>
          </c:extLst>
        </c:ser>
        <c:ser>
          <c:idx val="2"/>
          <c:order val="2"/>
          <c:tx>
            <c:strRef>
              <c:f>'Indicador 10'!$D$14</c:f>
              <c:strCache>
                <c:ptCount val="1"/>
                <c:pt idx="0">
                  <c:v>Especialidad</c:v>
                </c:pt>
              </c:strCache>
            </c:strRef>
          </c:tx>
          <c:spPr>
            <a:solidFill>
              <a:schemeClr val="accent3"/>
            </a:solidFill>
            <a:ln>
              <a:noFill/>
            </a:ln>
            <a:effectLst/>
          </c:spPr>
          <c:invertIfNegative val="0"/>
          <c:dLbls>
            <c:delete val="1"/>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10'!$F$14:$L$14</c:f>
              <c:numCache>
                <c:formatCode>0.0%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B109-0F41-A5E4-EF21C6A9D340}"/>
            </c:ext>
          </c:extLst>
        </c:ser>
        <c:ser>
          <c:idx val="3"/>
          <c:order val="3"/>
          <c:tx>
            <c:strRef>
              <c:f>'Indicador 10'!$D$15</c:f>
              <c:strCache>
                <c:ptCount val="1"/>
                <c:pt idx="0">
                  <c:v>Maestría</c:v>
                </c:pt>
              </c:strCache>
            </c:strRef>
          </c:tx>
          <c:spPr>
            <a:solidFill>
              <a:schemeClr val="accent4"/>
            </a:solidFill>
            <a:ln>
              <a:noFill/>
            </a:ln>
            <a:effectLst/>
          </c:spPr>
          <c:invertIfNegative val="0"/>
          <c:dLbls>
            <c:delete val="1"/>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10'!$F$15:$L$15</c:f>
              <c:numCache>
                <c:formatCode>0.0%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3-B109-0F41-A5E4-EF21C6A9D340}"/>
            </c:ext>
          </c:extLst>
        </c:ser>
        <c:ser>
          <c:idx val="4"/>
          <c:order val="4"/>
          <c:tx>
            <c:strRef>
              <c:f>'Indicador 10'!$D$16</c:f>
              <c:strCache>
                <c:ptCount val="1"/>
                <c:pt idx="0">
                  <c:v>Doctorado</c:v>
                </c:pt>
              </c:strCache>
            </c:strRef>
          </c:tx>
          <c:spPr>
            <a:solidFill>
              <a:schemeClr val="accent5"/>
            </a:solidFill>
            <a:ln>
              <a:noFill/>
            </a:ln>
            <a:effectLst/>
          </c:spPr>
          <c:invertIfNegative val="0"/>
          <c:dLbls>
            <c:delete val="1"/>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10'!$F$16:$L$16</c:f>
              <c:numCache>
                <c:formatCode>0.0%</c:formatCode>
                <c:ptCount val="7"/>
                <c:pt idx="0">
                  <c:v>1</c:v>
                </c:pt>
                <c:pt idx="1">
                  <c:v>0.66666666666666663</c:v>
                </c:pt>
                <c:pt idx="2">
                  <c:v>1</c:v>
                </c:pt>
                <c:pt idx="3">
                  <c:v>1</c:v>
                </c:pt>
                <c:pt idx="4">
                  <c:v>1</c:v>
                </c:pt>
                <c:pt idx="5">
                  <c:v>0.66666666666666663</c:v>
                </c:pt>
                <c:pt idx="6">
                  <c:v>0.66666666666666663</c:v>
                </c:pt>
              </c:numCache>
            </c:numRef>
          </c:val>
          <c:extLst>
            <c:ext xmlns:c16="http://schemas.microsoft.com/office/drawing/2014/chart" uri="{C3380CC4-5D6E-409C-BE32-E72D297353CC}">
              <c16:uniqueId val="{00000004-B109-0F41-A5E4-EF21C6A9D340}"/>
            </c:ext>
          </c:extLst>
        </c:ser>
        <c:dLbls>
          <c:dLblPos val="ctr"/>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Ind10'!$D$13</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Ind10'!$F$11:$L$11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Ind10'!$F$13:$L$13</c:f>
              <c:numCache>
                <c:formatCode>0.0%</c:formatCode>
                <c:ptCount val="7"/>
                <c:pt idx="0">
                  <c:v>0.375</c:v>
                </c:pt>
                <c:pt idx="1">
                  <c:v>0.1875</c:v>
                </c:pt>
                <c:pt idx="2">
                  <c:v>0.25</c:v>
                </c:pt>
                <c:pt idx="3">
                  <c:v>0.5</c:v>
                </c:pt>
                <c:pt idx="4">
                  <c:v>0.5</c:v>
                </c:pt>
                <c:pt idx="5">
                  <c:v>0.4375</c:v>
                </c:pt>
                <c:pt idx="6">
                  <c:v>0.1875</c:v>
                </c:pt>
              </c:numCache>
            </c:numRef>
          </c:val>
          <c:extLst>
            <c:ext xmlns:c16="http://schemas.microsoft.com/office/drawing/2014/chart" uri="{C3380CC4-5D6E-409C-BE32-E72D297353CC}">
              <c16:uniqueId val="{00000000-1D7B-FA42-8A30-3092AB5F3B01}"/>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Ind10'!$D$14</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Ind10'!$F$14:$L$14</c:f>
              <c:numCache>
                <c:formatCode>0.0%</c:formatCode>
                <c:ptCount val="7"/>
                <c:pt idx="0">
                  <c:v>0</c:v>
                </c:pt>
                <c:pt idx="1">
                  <c:v>0</c:v>
                </c:pt>
                <c:pt idx="2">
                  <c:v>0</c:v>
                </c:pt>
                <c:pt idx="3">
                  <c:v>0.2857142857142857</c:v>
                </c:pt>
                <c:pt idx="4">
                  <c:v>0.14285714285714285</c:v>
                </c:pt>
                <c:pt idx="5">
                  <c:v>0.2857142857142857</c:v>
                </c:pt>
                <c:pt idx="6">
                  <c:v>0</c:v>
                </c:pt>
              </c:numCache>
            </c:numRef>
          </c:val>
          <c:extLst>
            <c:ext xmlns:c16="http://schemas.microsoft.com/office/drawing/2014/chart" uri="{C3380CC4-5D6E-409C-BE32-E72D297353CC}">
              <c16:uniqueId val="{00000000-EBE6-8848-91A6-04957E59B66B}"/>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Ind10'!$D$15</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Ind10'!$F$15:$L$15</c:f>
              <c:numCache>
                <c:formatCode>0.0%</c:formatCode>
                <c:ptCount val="7"/>
                <c:pt idx="0">
                  <c:v>0.75</c:v>
                </c:pt>
                <c:pt idx="1">
                  <c:v>0</c:v>
                </c:pt>
                <c:pt idx="2">
                  <c:v>0.25</c:v>
                </c:pt>
                <c:pt idx="3">
                  <c:v>0.5</c:v>
                </c:pt>
                <c:pt idx="4">
                  <c:v>0.25</c:v>
                </c:pt>
                <c:pt idx="5">
                  <c:v>0.25</c:v>
                </c:pt>
                <c:pt idx="6">
                  <c:v>0</c:v>
                </c:pt>
              </c:numCache>
            </c:numRef>
          </c:val>
          <c:extLst>
            <c:ext xmlns:c16="http://schemas.microsoft.com/office/drawing/2014/chart" uri="{C3380CC4-5D6E-409C-BE32-E72D297353CC}">
              <c16:uniqueId val="{00000000-EF1A-6F46-B10D-F6BF942CAAEA}"/>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Ind10'!$D$16</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Ind10'!$F$16:$L$16</c:f>
              <c:numCache>
                <c:formatCode>0.0%</c:formatCode>
                <c:ptCount val="7"/>
                <c:pt idx="0">
                  <c:v>0.5</c:v>
                </c:pt>
                <c:pt idx="1">
                  <c:v>0.25</c:v>
                </c:pt>
                <c:pt idx="2">
                  <c:v>0</c:v>
                </c:pt>
                <c:pt idx="3">
                  <c:v>0.25</c:v>
                </c:pt>
                <c:pt idx="4">
                  <c:v>0.5</c:v>
                </c:pt>
                <c:pt idx="5">
                  <c:v>0</c:v>
                </c:pt>
                <c:pt idx="6">
                  <c:v>0</c:v>
                </c:pt>
              </c:numCache>
            </c:numRef>
          </c:val>
          <c:extLst>
            <c:ext xmlns:c16="http://schemas.microsoft.com/office/drawing/2014/chart" uri="{C3380CC4-5D6E-409C-BE32-E72D297353CC}">
              <c16:uniqueId val="{00000000-471C-4846-A0C0-362D6C01521B}"/>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Ind10'!$D$12</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Ind10'!$F$12:$L$12</c:f>
              <c:numCache>
                <c:formatCode>0.0%</c:formatCode>
                <c:ptCount val="7"/>
                <c:pt idx="0">
                  <c:v>0.25</c:v>
                </c:pt>
                <c:pt idx="1">
                  <c:v>0.5</c:v>
                </c:pt>
                <c:pt idx="2">
                  <c:v>0.25</c:v>
                </c:pt>
                <c:pt idx="3">
                  <c:v>0.25</c:v>
                </c:pt>
                <c:pt idx="4">
                  <c:v>0.5</c:v>
                </c:pt>
                <c:pt idx="5">
                  <c:v>0</c:v>
                </c:pt>
                <c:pt idx="6">
                  <c:v>0</c:v>
                </c:pt>
              </c:numCache>
            </c:numRef>
          </c:val>
          <c:extLst>
            <c:ext xmlns:c16="http://schemas.microsoft.com/office/drawing/2014/chart" uri="{C3380CC4-5D6E-409C-BE32-E72D297353CC}">
              <c16:uniqueId val="{00000000-525E-0042-8801-1279B461AD53}"/>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10. Existencia de un diseño curricular que incorpore en forma fundamentada, gradual, transversal e integrada, el desarrollo de aprendizajes relacionados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Ind10'!$D$12</c:f>
              <c:strCache>
                <c:ptCount val="1"/>
                <c:pt idx="0">
                  <c:v>TSU</c:v>
                </c:pt>
              </c:strCache>
            </c:strRef>
          </c:tx>
          <c:spPr>
            <a:solidFill>
              <a:schemeClr val="accent1"/>
            </a:solidFill>
            <a:ln>
              <a:noFill/>
            </a:ln>
            <a:effectLst/>
          </c:spPr>
          <c:invertIfNegative val="0"/>
          <c:dLbls>
            <c:delete val="1"/>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Ind10'!$F$12:$L$12</c:f>
              <c:numCache>
                <c:formatCode>0.0%</c:formatCode>
                <c:ptCount val="7"/>
                <c:pt idx="0">
                  <c:v>0.25</c:v>
                </c:pt>
                <c:pt idx="1">
                  <c:v>0.5</c:v>
                </c:pt>
                <c:pt idx="2">
                  <c:v>0.25</c:v>
                </c:pt>
                <c:pt idx="3">
                  <c:v>0.25</c:v>
                </c:pt>
                <c:pt idx="4">
                  <c:v>0.5</c:v>
                </c:pt>
                <c:pt idx="5">
                  <c:v>0</c:v>
                </c:pt>
                <c:pt idx="6">
                  <c:v>0</c:v>
                </c:pt>
              </c:numCache>
            </c:numRef>
          </c:val>
          <c:extLst>
            <c:ext xmlns:c16="http://schemas.microsoft.com/office/drawing/2014/chart" uri="{C3380CC4-5D6E-409C-BE32-E72D297353CC}">
              <c16:uniqueId val="{00000000-3A9C-D848-9A91-CBEB6C3C8CB3}"/>
            </c:ext>
          </c:extLst>
        </c:ser>
        <c:ser>
          <c:idx val="1"/>
          <c:order val="1"/>
          <c:tx>
            <c:strRef>
              <c:f>'EJEMPLO Ind10'!$D$13</c:f>
              <c:strCache>
                <c:ptCount val="1"/>
                <c:pt idx="0">
                  <c:v>Licenciatura</c:v>
                </c:pt>
              </c:strCache>
            </c:strRef>
          </c:tx>
          <c:spPr>
            <a:solidFill>
              <a:schemeClr val="accent2"/>
            </a:solidFill>
            <a:ln>
              <a:noFill/>
            </a:ln>
            <a:effectLst/>
          </c:spPr>
          <c:invertIfNegative val="0"/>
          <c:dLbls>
            <c:delete val="1"/>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Ind10'!$F$13:$L$13</c:f>
              <c:numCache>
                <c:formatCode>0.0%</c:formatCode>
                <c:ptCount val="7"/>
                <c:pt idx="0">
                  <c:v>0.375</c:v>
                </c:pt>
                <c:pt idx="1">
                  <c:v>0.1875</c:v>
                </c:pt>
                <c:pt idx="2">
                  <c:v>0.25</c:v>
                </c:pt>
                <c:pt idx="3">
                  <c:v>0.5</c:v>
                </c:pt>
                <c:pt idx="4">
                  <c:v>0.5</c:v>
                </c:pt>
                <c:pt idx="5">
                  <c:v>0.4375</c:v>
                </c:pt>
                <c:pt idx="6">
                  <c:v>0.1875</c:v>
                </c:pt>
              </c:numCache>
            </c:numRef>
          </c:val>
          <c:extLst>
            <c:ext xmlns:c16="http://schemas.microsoft.com/office/drawing/2014/chart" uri="{C3380CC4-5D6E-409C-BE32-E72D297353CC}">
              <c16:uniqueId val="{00000001-3A9C-D848-9A91-CBEB6C3C8CB3}"/>
            </c:ext>
          </c:extLst>
        </c:ser>
        <c:ser>
          <c:idx val="2"/>
          <c:order val="2"/>
          <c:tx>
            <c:strRef>
              <c:f>'EJEMPLO Ind10'!$D$14</c:f>
              <c:strCache>
                <c:ptCount val="1"/>
                <c:pt idx="0">
                  <c:v>Especialidad</c:v>
                </c:pt>
              </c:strCache>
            </c:strRef>
          </c:tx>
          <c:spPr>
            <a:solidFill>
              <a:schemeClr val="accent3"/>
            </a:solidFill>
            <a:ln>
              <a:noFill/>
            </a:ln>
            <a:effectLst/>
          </c:spPr>
          <c:invertIfNegative val="0"/>
          <c:dLbls>
            <c:delete val="1"/>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Ind10'!$F$14:$L$14</c:f>
              <c:numCache>
                <c:formatCode>0.0%</c:formatCode>
                <c:ptCount val="7"/>
                <c:pt idx="0">
                  <c:v>0</c:v>
                </c:pt>
                <c:pt idx="1">
                  <c:v>0</c:v>
                </c:pt>
                <c:pt idx="2">
                  <c:v>0</c:v>
                </c:pt>
                <c:pt idx="3">
                  <c:v>0.2857142857142857</c:v>
                </c:pt>
                <c:pt idx="4">
                  <c:v>0.14285714285714285</c:v>
                </c:pt>
                <c:pt idx="5">
                  <c:v>0.2857142857142857</c:v>
                </c:pt>
                <c:pt idx="6">
                  <c:v>0</c:v>
                </c:pt>
              </c:numCache>
            </c:numRef>
          </c:val>
          <c:extLst>
            <c:ext xmlns:c16="http://schemas.microsoft.com/office/drawing/2014/chart" uri="{C3380CC4-5D6E-409C-BE32-E72D297353CC}">
              <c16:uniqueId val="{00000002-3A9C-D848-9A91-CBEB6C3C8CB3}"/>
            </c:ext>
          </c:extLst>
        </c:ser>
        <c:ser>
          <c:idx val="3"/>
          <c:order val="3"/>
          <c:tx>
            <c:strRef>
              <c:f>'EJEMPLO Ind10'!$D$15</c:f>
              <c:strCache>
                <c:ptCount val="1"/>
                <c:pt idx="0">
                  <c:v>Maestría</c:v>
                </c:pt>
              </c:strCache>
            </c:strRef>
          </c:tx>
          <c:spPr>
            <a:solidFill>
              <a:schemeClr val="accent4"/>
            </a:solidFill>
            <a:ln>
              <a:noFill/>
            </a:ln>
            <a:effectLst/>
          </c:spPr>
          <c:invertIfNegative val="0"/>
          <c:dLbls>
            <c:delete val="1"/>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Ind10'!$F$15:$L$15</c:f>
              <c:numCache>
                <c:formatCode>0.0%</c:formatCode>
                <c:ptCount val="7"/>
                <c:pt idx="0">
                  <c:v>0.75</c:v>
                </c:pt>
                <c:pt idx="1">
                  <c:v>0</c:v>
                </c:pt>
                <c:pt idx="2">
                  <c:v>0.25</c:v>
                </c:pt>
                <c:pt idx="3">
                  <c:v>0.5</c:v>
                </c:pt>
                <c:pt idx="4">
                  <c:v>0.25</c:v>
                </c:pt>
                <c:pt idx="5">
                  <c:v>0.25</c:v>
                </c:pt>
                <c:pt idx="6">
                  <c:v>0</c:v>
                </c:pt>
              </c:numCache>
            </c:numRef>
          </c:val>
          <c:extLst>
            <c:ext xmlns:c16="http://schemas.microsoft.com/office/drawing/2014/chart" uri="{C3380CC4-5D6E-409C-BE32-E72D297353CC}">
              <c16:uniqueId val="{00000003-3A9C-D848-9A91-CBEB6C3C8CB3}"/>
            </c:ext>
          </c:extLst>
        </c:ser>
        <c:ser>
          <c:idx val="4"/>
          <c:order val="4"/>
          <c:tx>
            <c:strRef>
              <c:f>'EJEMPLO Ind10'!$D$16</c:f>
              <c:strCache>
                <c:ptCount val="1"/>
                <c:pt idx="0">
                  <c:v>Doctorado</c:v>
                </c:pt>
              </c:strCache>
            </c:strRef>
          </c:tx>
          <c:spPr>
            <a:solidFill>
              <a:schemeClr val="accent5"/>
            </a:solidFill>
            <a:ln>
              <a:noFill/>
            </a:ln>
            <a:effectLst/>
          </c:spPr>
          <c:invertIfNegative val="0"/>
          <c:dLbls>
            <c:delete val="1"/>
          </c:dLbls>
          <c:cat>
            <c:strRef>
              <c:f>'EJEMPLO Ind10'!$F$3:$L$3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Ind10'!$F$16:$L$16</c:f>
              <c:numCache>
                <c:formatCode>0.0%</c:formatCode>
                <c:ptCount val="7"/>
                <c:pt idx="0">
                  <c:v>0.5</c:v>
                </c:pt>
                <c:pt idx="1">
                  <c:v>0.25</c:v>
                </c:pt>
                <c:pt idx="2">
                  <c:v>0</c:v>
                </c:pt>
                <c:pt idx="3">
                  <c:v>0.25</c:v>
                </c:pt>
                <c:pt idx="4">
                  <c:v>0.5</c:v>
                </c:pt>
                <c:pt idx="5">
                  <c:v>0</c:v>
                </c:pt>
                <c:pt idx="6">
                  <c:v>0</c:v>
                </c:pt>
              </c:numCache>
            </c:numRef>
          </c:val>
          <c:extLst>
            <c:ext xmlns:c16="http://schemas.microsoft.com/office/drawing/2014/chart" uri="{C3380CC4-5D6E-409C-BE32-E72D297353CC}">
              <c16:uniqueId val="{00000004-3A9C-D848-9A91-CBEB6C3C8CB3}"/>
            </c:ext>
          </c:extLst>
        </c:ser>
        <c:dLbls>
          <c:dLblPos val="ctr"/>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11'!$D$13</c:f>
              <c:strCache>
                <c:ptCount val="1"/>
                <c:pt idx="0">
                  <c:v>TSU</c:v>
                </c:pt>
              </c:strCache>
            </c:strRef>
          </c:tx>
          <c:spPr>
            <a:solidFill>
              <a:schemeClr val="accent1"/>
            </a:solidFill>
            <a:ln>
              <a:noFill/>
            </a:ln>
            <a:effectLst/>
          </c:spPr>
          <c:invertIfNegative val="0"/>
          <c:dLbls>
            <c:delete val="1"/>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0.23387096774193547</c:v>
                </c:pt>
                <c:pt idx="1">
                  <c:v>1.6129032258064516E-2</c:v>
                </c:pt>
                <c:pt idx="2">
                  <c:v>1.6129032258064516E-2</c:v>
                </c:pt>
                <c:pt idx="3">
                  <c:v>0.37096774193548387</c:v>
                </c:pt>
                <c:pt idx="4">
                  <c:v>0.29032258064516131</c:v>
                </c:pt>
                <c:pt idx="5">
                  <c:v>4.8387096774193547E-2</c:v>
                </c:pt>
                <c:pt idx="6">
                  <c:v>2.4193548387096774E-2</c:v>
                </c:pt>
              </c:numCache>
            </c:numRef>
          </c:val>
          <c:extLst>
            <c:ext xmlns:c16="http://schemas.microsoft.com/office/drawing/2014/chart" uri="{C3380CC4-5D6E-409C-BE32-E72D297353CC}">
              <c16:uniqueId val="{00000000-56ED-E144-91FE-8EE3BA518A49}"/>
            </c:ext>
          </c:extLst>
        </c:ser>
        <c:ser>
          <c:idx val="1"/>
          <c:order val="1"/>
          <c:tx>
            <c:strRef>
              <c:f>'Indicador 11'!$D$14</c:f>
              <c:strCache>
                <c:ptCount val="1"/>
                <c:pt idx="0">
                  <c:v>Licenciatura</c:v>
                </c:pt>
              </c:strCache>
            </c:strRef>
          </c:tx>
          <c:spPr>
            <a:solidFill>
              <a:schemeClr val="accent2"/>
            </a:solidFill>
            <a:ln>
              <a:noFill/>
            </a:ln>
            <a:effectLst/>
          </c:spPr>
          <c:invertIfNegative val="0"/>
          <c:dLbls>
            <c:delete val="1"/>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0.23387096774193547</c:v>
                </c:pt>
                <c:pt idx="1">
                  <c:v>1.6129032258064516E-2</c:v>
                </c:pt>
                <c:pt idx="2">
                  <c:v>1.6129032258064516E-2</c:v>
                </c:pt>
                <c:pt idx="3">
                  <c:v>0.37096774193548387</c:v>
                </c:pt>
                <c:pt idx="4">
                  <c:v>0.29032258064516131</c:v>
                </c:pt>
                <c:pt idx="5">
                  <c:v>4.8387096774193547E-2</c:v>
                </c:pt>
                <c:pt idx="6">
                  <c:v>2.4193548387096774E-2</c:v>
                </c:pt>
              </c:numCache>
            </c:numRef>
          </c:val>
          <c:extLst>
            <c:ext xmlns:c16="http://schemas.microsoft.com/office/drawing/2014/chart" uri="{C3380CC4-5D6E-409C-BE32-E72D297353CC}">
              <c16:uniqueId val="{00000001-56ED-E144-91FE-8EE3BA518A49}"/>
            </c:ext>
          </c:extLst>
        </c:ser>
        <c:ser>
          <c:idx val="2"/>
          <c:order val="2"/>
          <c:tx>
            <c:strRef>
              <c:f>'Indicador 11'!$D$15</c:f>
              <c:strCache>
                <c:ptCount val="1"/>
                <c:pt idx="0">
                  <c:v>Especialidad</c:v>
                </c:pt>
              </c:strCache>
            </c:strRef>
          </c:tx>
          <c:spPr>
            <a:solidFill>
              <a:schemeClr val="accent3"/>
            </a:solidFill>
            <a:ln>
              <a:noFill/>
            </a:ln>
            <a:effectLst/>
          </c:spPr>
          <c:invertIfNegative val="0"/>
          <c:dLbls>
            <c:delete val="1"/>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56ED-E144-91FE-8EE3BA518A49}"/>
            </c:ext>
          </c:extLst>
        </c:ser>
        <c:ser>
          <c:idx val="3"/>
          <c:order val="3"/>
          <c:tx>
            <c:strRef>
              <c:f>'Indicador 11'!$D$16</c:f>
              <c:strCache>
                <c:ptCount val="1"/>
                <c:pt idx="0">
                  <c:v>Maestría</c:v>
                </c:pt>
              </c:strCache>
            </c:strRef>
          </c:tx>
          <c:spPr>
            <a:solidFill>
              <a:schemeClr val="accent4"/>
            </a:solidFill>
            <a:ln>
              <a:noFill/>
            </a:ln>
            <a:effectLst/>
          </c:spPr>
          <c:invertIfNegative val="0"/>
          <c:dLbls>
            <c:delete val="1"/>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11'!$F$16:$L$16</c:f>
              <c:numCache>
                <c:formatCode>0%</c:formatCode>
                <c:ptCount val="7"/>
                <c:pt idx="0">
                  <c:v>0.25</c:v>
                </c:pt>
                <c:pt idx="1">
                  <c:v>0</c:v>
                </c:pt>
                <c:pt idx="2">
                  <c:v>0.25</c:v>
                </c:pt>
                <c:pt idx="3">
                  <c:v>0.25</c:v>
                </c:pt>
                <c:pt idx="4">
                  <c:v>0.25</c:v>
                </c:pt>
                <c:pt idx="5">
                  <c:v>0</c:v>
                </c:pt>
                <c:pt idx="6">
                  <c:v>0</c:v>
                </c:pt>
              </c:numCache>
            </c:numRef>
          </c:val>
          <c:extLst>
            <c:ext xmlns:c16="http://schemas.microsoft.com/office/drawing/2014/chart" uri="{C3380CC4-5D6E-409C-BE32-E72D297353CC}">
              <c16:uniqueId val="{00000003-56ED-E144-91FE-8EE3BA518A49}"/>
            </c:ext>
          </c:extLst>
        </c:ser>
        <c:ser>
          <c:idx val="4"/>
          <c:order val="4"/>
          <c:tx>
            <c:strRef>
              <c:f>'Indicador 11'!$D$17</c:f>
              <c:strCache>
                <c:ptCount val="1"/>
                <c:pt idx="0">
                  <c:v>Doctorado</c:v>
                </c:pt>
              </c:strCache>
            </c:strRef>
          </c:tx>
          <c:spPr>
            <a:solidFill>
              <a:schemeClr val="accent5"/>
            </a:solidFill>
            <a:ln>
              <a:noFill/>
            </a:ln>
            <a:effectLst/>
          </c:spPr>
          <c:invertIfNegative val="0"/>
          <c:dLbls>
            <c:delete val="1"/>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11'!$F$17:$L$17</c:f>
              <c:numCache>
                <c:formatCode>0%</c:formatCode>
                <c:ptCount val="7"/>
                <c:pt idx="0">
                  <c:v>0.2</c:v>
                </c:pt>
                <c:pt idx="1">
                  <c:v>0.2</c:v>
                </c:pt>
                <c:pt idx="2">
                  <c:v>0.2</c:v>
                </c:pt>
                <c:pt idx="3">
                  <c:v>0.2</c:v>
                </c:pt>
                <c:pt idx="4">
                  <c:v>0.2</c:v>
                </c:pt>
                <c:pt idx="5">
                  <c:v>0</c:v>
                </c:pt>
                <c:pt idx="6">
                  <c:v>0</c:v>
                </c:pt>
              </c:numCache>
            </c:numRef>
          </c:val>
          <c:extLst>
            <c:ext xmlns:c16="http://schemas.microsoft.com/office/drawing/2014/chart" uri="{C3380CC4-5D6E-409C-BE32-E72D297353CC}">
              <c16:uniqueId val="{00000004-56ED-E144-91FE-8EE3BA518A49}"/>
            </c:ext>
          </c:extLst>
        </c:ser>
        <c:dLbls>
          <c:dLblPos val="ctr"/>
          <c:showLegendKey val="0"/>
          <c:showVal val="1"/>
          <c:showCatName val="0"/>
          <c:showSerName val="0"/>
          <c:showPercent val="0"/>
          <c:showBubbleSize val="0"/>
        </c:dLbls>
        <c:gapWidth val="150"/>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Ind1'!$D$13</c:f>
              <c:strCache>
                <c:ptCount val="1"/>
                <c:pt idx="0">
                  <c:v>TSU</c:v>
                </c:pt>
              </c:strCache>
            </c:strRef>
          </c:tx>
          <c:spPr>
            <a:solidFill>
              <a:schemeClr val="accent1"/>
            </a:solidFill>
            <a:ln>
              <a:noFill/>
            </a:ln>
            <a:effectLst/>
          </c:spPr>
          <c:invertIfNegative val="0"/>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Ind1'!$F$13:$L$13</c:f>
              <c:numCache>
                <c:formatCode>0%</c:formatCode>
                <c:ptCount val="7"/>
                <c:pt idx="0">
                  <c:v>0.5</c:v>
                </c:pt>
                <c:pt idx="1">
                  <c:v>0.75</c:v>
                </c:pt>
                <c:pt idx="2">
                  <c:v>0.5</c:v>
                </c:pt>
                <c:pt idx="3">
                  <c:v>0.25</c:v>
                </c:pt>
                <c:pt idx="4">
                  <c:v>0.25</c:v>
                </c:pt>
                <c:pt idx="5">
                  <c:v>0</c:v>
                </c:pt>
                <c:pt idx="6">
                  <c:v>0</c:v>
                </c:pt>
              </c:numCache>
            </c:numRef>
          </c:val>
          <c:extLst>
            <c:ext xmlns:c16="http://schemas.microsoft.com/office/drawing/2014/chart" uri="{C3380CC4-5D6E-409C-BE32-E72D297353CC}">
              <c16:uniqueId val="{00000000-B99E-7344-8897-C9F6B8FE6DE0}"/>
            </c:ext>
          </c:extLst>
        </c:ser>
        <c:ser>
          <c:idx val="1"/>
          <c:order val="1"/>
          <c:tx>
            <c:strRef>
              <c:f>'EJEMPLO Ind1'!$D$14</c:f>
              <c:strCache>
                <c:ptCount val="1"/>
                <c:pt idx="0">
                  <c:v>Licenciatura</c:v>
                </c:pt>
              </c:strCache>
            </c:strRef>
          </c:tx>
          <c:spPr>
            <a:solidFill>
              <a:schemeClr val="accent2"/>
            </a:solidFill>
            <a:ln>
              <a:noFill/>
            </a:ln>
            <a:effectLst/>
          </c:spPr>
          <c:invertIfNegative val="0"/>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Ind1'!$F$14:$L$14</c:f>
              <c:numCache>
                <c:formatCode>0%</c:formatCode>
                <c:ptCount val="7"/>
                <c:pt idx="0">
                  <c:v>0.5</c:v>
                </c:pt>
                <c:pt idx="1">
                  <c:v>0.375</c:v>
                </c:pt>
                <c:pt idx="2">
                  <c:v>0.25</c:v>
                </c:pt>
                <c:pt idx="3">
                  <c:v>0.75</c:v>
                </c:pt>
                <c:pt idx="4">
                  <c:v>0.75</c:v>
                </c:pt>
                <c:pt idx="5">
                  <c:v>0.625</c:v>
                </c:pt>
                <c:pt idx="6">
                  <c:v>0.25</c:v>
                </c:pt>
              </c:numCache>
            </c:numRef>
          </c:val>
          <c:extLst>
            <c:ext xmlns:c16="http://schemas.microsoft.com/office/drawing/2014/chart" uri="{C3380CC4-5D6E-409C-BE32-E72D297353CC}">
              <c16:uniqueId val="{00000001-B99E-7344-8897-C9F6B8FE6DE0}"/>
            </c:ext>
          </c:extLst>
        </c:ser>
        <c:ser>
          <c:idx val="2"/>
          <c:order val="2"/>
          <c:tx>
            <c:strRef>
              <c:f>'EJEMPLO Ind1'!$D$15</c:f>
              <c:strCache>
                <c:ptCount val="1"/>
                <c:pt idx="0">
                  <c:v>Especialidad</c:v>
                </c:pt>
              </c:strCache>
            </c:strRef>
          </c:tx>
          <c:spPr>
            <a:solidFill>
              <a:schemeClr val="accent3"/>
            </a:solidFill>
            <a:ln>
              <a:noFill/>
            </a:ln>
            <a:effectLst/>
          </c:spPr>
          <c:invertIfNegative val="0"/>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Ind1'!$F$15:$L$15</c:f>
              <c:numCache>
                <c:formatCode>0%</c:formatCode>
                <c:ptCount val="7"/>
                <c:pt idx="0">
                  <c:v>0.14285714285714285</c:v>
                </c:pt>
                <c:pt idx="1">
                  <c:v>0</c:v>
                </c:pt>
                <c:pt idx="2">
                  <c:v>0</c:v>
                </c:pt>
                <c:pt idx="3">
                  <c:v>0.42857142857142855</c:v>
                </c:pt>
                <c:pt idx="4">
                  <c:v>0.14285714285714285</c:v>
                </c:pt>
                <c:pt idx="5">
                  <c:v>0.2857142857142857</c:v>
                </c:pt>
                <c:pt idx="6">
                  <c:v>0</c:v>
                </c:pt>
              </c:numCache>
            </c:numRef>
          </c:val>
          <c:extLst>
            <c:ext xmlns:c16="http://schemas.microsoft.com/office/drawing/2014/chart" uri="{C3380CC4-5D6E-409C-BE32-E72D297353CC}">
              <c16:uniqueId val="{00000002-B99E-7344-8897-C9F6B8FE6DE0}"/>
            </c:ext>
          </c:extLst>
        </c:ser>
        <c:ser>
          <c:idx val="3"/>
          <c:order val="3"/>
          <c:tx>
            <c:strRef>
              <c:f>'EJEMPLO Ind1'!$D$16</c:f>
              <c:strCache>
                <c:ptCount val="1"/>
                <c:pt idx="0">
                  <c:v>Maestría</c:v>
                </c:pt>
              </c:strCache>
            </c:strRef>
          </c:tx>
          <c:spPr>
            <a:solidFill>
              <a:schemeClr val="accent4"/>
            </a:solidFill>
            <a:ln>
              <a:noFill/>
            </a:ln>
            <a:effectLst/>
          </c:spPr>
          <c:invertIfNegative val="0"/>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Ind1'!$F$16:$L$16</c:f>
              <c:numCache>
                <c:formatCode>0%</c:formatCode>
                <c:ptCount val="7"/>
                <c:pt idx="0">
                  <c:v>1</c:v>
                </c:pt>
                <c:pt idx="1">
                  <c:v>0.25</c:v>
                </c:pt>
                <c:pt idx="2">
                  <c:v>0.25</c:v>
                </c:pt>
                <c:pt idx="3">
                  <c:v>0.75</c:v>
                </c:pt>
                <c:pt idx="4">
                  <c:v>0.5</c:v>
                </c:pt>
                <c:pt idx="5">
                  <c:v>0.5</c:v>
                </c:pt>
                <c:pt idx="6">
                  <c:v>0</c:v>
                </c:pt>
              </c:numCache>
            </c:numRef>
          </c:val>
          <c:extLst>
            <c:ext xmlns:c16="http://schemas.microsoft.com/office/drawing/2014/chart" uri="{C3380CC4-5D6E-409C-BE32-E72D297353CC}">
              <c16:uniqueId val="{00000003-B99E-7344-8897-C9F6B8FE6DE0}"/>
            </c:ext>
          </c:extLst>
        </c:ser>
        <c:ser>
          <c:idx val="4"/>
          <c:order val="4"/>
          <c:tx>
            <c:strRef>
              <c:f>'EJEMPLO Ind1'!$D$17</c:f>
              <c:strCache>
                <c:ptCount val="1"/>
                <c:pt idx="0">
                  <c:v>Doctorado</c:v>
                </c:pt>
              </c:strCache>
            </c:strRef>
          </c:tx>
          <c:spPr>
            <a:solidFill>
              <a:schemeClr val="accent5"/>
            </a:solidFill>
            <a:ln>
              <a:noFill/>
            </a:ln>
            <a:effectLst/>
          </c:spPr>
          <c:invertIfNegative val="0"/>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Ind1'!$F$17:$L$17</c:f>
              <c:numCache>
                <c:formatCode>0%</c:formatCode>
                <c:ptCount val="7"/>
                <c:pt idx="0">
                  <c:v>0.25</c:v>
                </c:pt>
                <c:pt idx="1">
                  <c:v>0.75</c:v>
                </c:pt>
                <c:pt idx="2">
                  <c:v>0.5</c:v>
                </c:pt>
                <c:pt idx="3">
                  <c:v>0.25</c:v>
                </c:pt>
                <c:pt idx="4">
                  <c:v>0.5</c:v>
                </c:pt>
                <c:pt idx="5">
                  <c:v>0.5</c:v>
                </c:pt>
                <c:pt idx="6">
                  <c:v>0</c:v>
                </c:pt>
              </c:numCache>
            </c:numRef>
          </c:val>
          <c:extLst>
            <c:ext xmlns:c16="http://schemas.microsoft.com/office/drawing/2014/chart" uri="{C3380CC4-5D6E-409C-BE32-E72D297353CC}">
              <c16:uniqueId val="{00000004-B99E-7344-8897-C9F6B8FE6DE0}"/>
            </c:ext>
          </c:extLst>
        </c:ser>
        <c:dLbls>
          <c:showLegendKey val="0"/>
          <c:showVal val="0"/>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0.23387096774193547</c:v>
                </c:pt>
                <c:pt idx="1">
                  <c:v>1.6129032258064516E-2</c:v>
                </c:pt>
                <c:pt idx="2">
                  <c:v>1.6129032258064516E-2</c:v>
                </c:pt>
                <c:pt idx="3">
                  <c:v>0.37096774193548387</c:v>
                </c:pt>
                <c:pt idx="4">
                  <c:v>0.29032258064516131</c:v>
                </c:pt>
                <c:pt idx="5">
                  <c:v>4.8387096774193547E-2</c:v>
                </c:pt>
                <c:pt idx="6">
                  <c:v>2.4193548387096774E-2</c:v>
                </c:pt>
              </c:numCache>
            </c:numRef>
          </c:val>
          <c:extLst>
            <c:ext xmlns:c16="http://schemas.microsoft.com/office/drawing/2014/chart" uri="{C3380CC4-5D6E-409C-BE32-E72D297353CC}">
              <c16:uniqueId val="{00000000-EA59-5B4F-9184-17A2D213054F}"/>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0-544F-2847-84A6-66A99BF779CE}"/>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11'!$F$16:$L$16</c:f>
              <c:numCache>
                <c:formatCode>0%</c:formatCode>
                <c:ptCount val="7"/>
                <c:pt idx="0">
                  <c:v>0.25</c:v>
                </c:pt>
                <c:pt idx="1">
                  <c:v>0</c:v>
                </c:pt>
                <c:pt idx="2">
                  <c:v>0.25</c:v>
                </c:pt>
                <c:pt idx="3">
                  <c:v>0.25</c:v>
                </c:pt>
                <c:pt idx="4">
                  <c:v>0.25</c:v>
                </c:pt>
                <c:pt idx="5">
                  <c:v>0</c:v>
                </c:pt>
                <c:pt idx="6">
                  <c:v>0</c:v>
                </c:pt>
              </c:numCache>
            </c:numRef>
          </c:val>
          <c:extLst>
            <c:ext xmlns:c16="http://schemas.microsoft.com/office/drawing/2014/chart" uri="{C3380CC4-5D6E-409C-BE32-E72D297353CC}">
              <c16:uniqueId val="{00000000-8D9D-A344-A034-C9AFB8AA8FD8}"/>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11'!$F$17:$L$17</c:f>
              <c:numCache>
                <c:formatCode>0%</c:formatCode>
                <c:ptCount val="7"/>
                <c:pt idx="0">
                  <c:v>0.2</c:v>
                </c:pt>
                <c:pt idx="1">
                  <c:v>0.2</c:v>
                </c:pt>
                <c:pt idx="2">
                  <c:v>0.2</c:v>
                </c:pt>
                <c:pt idx="3">
                  <c:v>0.2</c:v>
                </c:pt>
                <c:pt idx="4">
                  <c:v>0.2</c:v>
                </c:pt>
                <c:pt idx="5">
                  <c:v>0</c:v>
                </c:pt>
                <c:pt idx="6">
                  <c:v>0</c:v>
                </c:pt>
              </c:numCache>
            </c:numRef>
          </c:val>
          <c:extLst>
            <c:ext xmlns:c16="http://schemas.microsoft.com/office/drawing/2014/chart" uri="{C3380CC4-5D6E-409C-BE32-E72D297353CC}">
              <c16:uniqueId val="{00000000-0A07-4D48-BDE4-D5DE22F73B1A}"/>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11'!$D$13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11'!$F$13:$L$13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5A3-EE4A-8B87-5901BE7ECD49}"/>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Ind11'!$D$13</c:f>
              <c:strCache>
                <c:ptCount val="1"/>
                <c:pt idx="0">
                  <c:v>TSU</c:v>
                </c:pt>
              </c:strCache>
            </c:strRef>
          </c:tx>
          <c:spPr>
            <a:solidFill>
              <a:schemeClr val="accent1"/>
            </a:solidFill>
            <a:ln>
              <a:noFill/>
            </a:ln>
            <a:effectLst/>
          </c:spPr>
          <c:invertIfNegative val="0"/>
          <c:dLbls>
            <c:delete val="1"/>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Ind11'!$F$14:$L$14</c:f>
              <c:numCache>
                <c:formatCode>0.0%</c:formatCode>
                <c:ptCount val="7"/>
                <c:pt idx="0">
                  <c:v>0.6640625</c:v>
                </c:pt>
                <c:pt idx="1">
                  <c:v>4.6875E-2</c:v>
                </c:pt>
                <c:pt idx="2">
                  <c:v>4.6875E-2</c:v>
                </c:pt>
                <c:pt idx="3">
                  <c:v>0.3515625</c:v>
                </c:pt>
                <c:pt idx="4">
                  <c:v>0.2578125</c:v>
                </c:pt>
                <c:pt idx="5">
                  <c:v>0.296875</c:v>
                </c:pt>
                <c:pt idx="6">
                  <c:v>5.46875E-2</c:v>
                </c:pt>
              </c:numCache>
            </c:numRef>
          </c:val>
          <c:extLst>
            <c:ext xmlns:c16="http://schemas.microsoft.com/office/drawing/2014/chart" uri="{C3380CC4-5D6E-409C-BE32-E72D297353CC}">
              <c16:uniqueId val="{00000000-7D2B-C548-8A7D-E4E29957CEEF}"/>
            </c:ext>
          </c:extLst>
        </c:ser>
        <c:ser>
          <c:idx val="1"/>
          <c:order val="1"/>
          <c:tx>
            <c:strRef>
              <c:f>'EJEMPLO Ind11'!$D$14</c:f>
              <c:strCache>
                <c:ptCount val="1"/>
                <c:pt idx="0">
                  <c:v>Licenciatura</c:v>
                </c:pt>
              </c:strCache>
            </c:strRef>
          </c:tx>
          <c:spPr>
            <a:solidFill>
              <a:schemeClr val="accent2"/>
            </a:solidFill>
            <a:ln>
              <a:noFill/>
            </a:ln>
            <a:effectLst/>
          </c:spPr>
          <c:invertIfNegative val="0"/>
          <c:dLbls>
            <c:delete val="1"/>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Ind11'!$F$14:$L$14</c:f>
              <c:numCache>
                <c:formatCode>0.0%</c:formatCode>
                <c:ptCount val="7"/>
                <c:pt idx="0">
                  <c:v>0.6640625</c:v>
                </c:pt>
                <c:pt idx="1">
                  <c:v>4.6875E-2</c:v>
                </c:pt>
                <c:pt idx="2">
                  <c:v>4.6875E-2</c:v>
                </c:pt>
                <c:pt idx="3">
                  <c:v>0.3515625</c:v>
                </c:pt>
                <c:pt idx="4">
                  <c:v>0.2578125</c:v>
                </c:pt>
                <c:pt idx="5">
                  <c:v>0.296875</c:v>
                </c:pt>
                <c:pt idx="6">
                  <c:v>5.46875E-2</c:v>
                </c:pt>
              </c:numCache>
            </c:numRef>
          </c:val>
          <c:extLst>
            <c:ext xmlns:c16="http://schemas.microsoft.com/office/drawing/2014/chart" uri="{C3380CC4-5D6E-409C-BE32-E72D297353CC}">
              <c16:uniqueId val="{00000001-7D2B-C548-8A7D-E4E29957CEEF}"/>
            </c:ext>
          </c:extLst>
        </c:ser>
        <c:ser>
          <c:idx val="2"/>
          <c:order val="2"/>
          <c:tx>
            <c:strRef>
              <c:f>'EJEMPLO Ind11'!$D$15</c:f>
              <c:strCache>
                <c:ptCount val="1"/>
                <c:pt idx="0">
                  <c:v>Especialidad</c:v>
                </c:pt>
              </c:strCache>
            </c:strRef>
          </c:tx>
          <c:spPr>
            <a:solidFill>
              <a:schemeClr val="accent3"/>
            </a:solidFill>
            <a:ln>
              <a:noFill/>
            </a:ln>
            <a:effectLst/>
          </c:spPr>
          <c:invertIfNegative val="0"/>
          <c:dLbls>
            <c:delete val="1"/>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Ind11'!$F$15:$L$15</c:f>
              <c:numCache>
                <c:formatCode>General</c:formatCode>
                <c:ptCount val="7"/>
                <c:pt idx="0" formatCode="0.0%">
                  <c:v>0.6964285714285714</c:v>
                </c:pt>
                <c:pt idx="1">
                  <c:v>0</c:v>
                </c:pt>
                <c:pt idx="2">
                  <c:v>0</c:v>
                </c:pt>
                <c:pt idx="3" formatCode="0.0%">
                  <c:v>0.39285714285714285</c:v>
                </c:pt>
                <c:pt idx="4" formatCode="0.0%">
                  <c:v>0.5</c:v>
                </c:pt>
                <c:pt idx="5" formatCode="0.0%">
                  <c:v>0</c:v>
                </c:pt>
                <c:pt idx="6">
                  <c:v>0</c:v>
                </c:pt>
              </c:numCache>
            </c:numRef>
          </c:val>
          <c:extLst>
            <c:ext xmlns:c16="http://schemas.microsoft.com/office/drawing/2014/chart" uri="{C3380CC4-5D6E-409C-BE32-E72D297353CC}">
              <c16:uniqueId val="{00000002-7D2B-C548-8A7D-E4E29957CEEF}"/>
            </c:ext>
          </c:extLst>
        </c:ser>
        <c:ser>
          <c:idx val="3"/>
          <c:order val="3"/>
          <c:tx>
            <c:strRef>
              <c:f>'EJEMPLO Ind11'!$D$16</c:f>
              <c:strCache>
                <c:ptCount val="1"/>
                <c:pt idx="0">
                  <c:v>Maestría</c:v>
                </c:pt>
              </c:strCache>
            </c:strRef>
          </c:tx>
          <c:spPr>
            <a:solidFill>
              <a:schemeClr val="accent4"/>
            </a:solidFill>
            <a:ln>
              <a:noFill/>
            </a:ln>
            <a:effectLst/>
          </c:spPr>
          <c:invertIfNegative val="0"/>
          <c:dLbls>
            <c:delete val="1"/>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Ind11'!$F$16:$L$16</c:f>
              <c:numCache>
                <c:formatCode>General</c:formatCode>
                <c:ptCount val="7"/>
                <c:pt idx="0" formatCode="0.0%">
                  <c:v>0.30666666666666664</c:v>
                </c:pt>
                <c:pt idx="1">
                  <c:v>0</c:v>
                </c:pt>
                <c:pt idx="2">
                  <c:v>0</c:v>
                </c:pt>
                <c:pt idx="3" formatCode="0.0%">
                  <c:v>0.29333333333333333</c:v>
                </c:pt>
                <c:pt idx="4" formatCode="0.0%">
                  <c:v>0.44</c:v>
                </c:pt>
                <c:pt idx="5" formatCode="0.0%">
                  <c:v>0</c:v>
                </c:pt>
                <c:pt idx="6">
                  <c:v>0</c:v>
                </c:pt>
              </c:numCache>
            </c:numRef>
          </c:val>
          <c:extLst>
            <c:ext xmlns:c16="http://schemas.microsoft.com/office/drawing/2014/chart" uri="{C3380CC4-5D6E-409C-BE32-E72D297353CC}">
              <c16:uniqueId val="{00000003-7D2B-C548-8A7D-E4E29957CEEF}"/>
            </c:ext>
          </c:extLst>
        </c:ser>
        <c:ser>
          <c:idx val="4"/>
          <c:order val="4"/>
          <c:tx>
            <c:strRef>
              <c:f>'EJEMPLO Ind11'!$D$17</c:f>
              <c:strCache>
                <c:ptCount val="1"/>
                <c:pt idx="0">
                  <c:v>Doctorado</c:v>
                </c:pt>
              </c:strCache>
            </c:strRef>
          </c:tx>
          <c:spPr>
            <a:solidFill>
              <a:schemeClr val="accent5"/>
            </a:solidFill>
            <a:ln>
              <a:noFill/>
            </a:ln>
            <a:effectLst/>
          </c:spPr>
          <c:invertIfNegative val="0"/>
          <c:dLbls>
            <c:delete val="1"/>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Ind11'!$F$17:$L$17</c:f>
              <c:numCache>
                <c:formatCode>General</c:formatCode>
                <c:ptCount val="7"/>
                <c:pt idx="0" formatCode="0.0%">
                  <c:v>0.3125</c:v>
                </c:pt>
                <c:pt idx="1">
                  <c:v>0</c:v>
                </c:pt>
                <c:pt idx="2">
                  <c:v>0</c:v>
                </c:pt>
                <c:pt idx="3" formatCode="0.0%">
                  <c:v>1</c:v>
                </c:pt>
                <c:pt idx="4" formatCode="0.0%">
                  <c:v>1</c:v>
                </c:pt>
                <c:pt idx="5" formatCode="0.0%">
                  <c:v>0</c:v>
                </c:pt>
                <c:pt idx="6">
                  <c:v>0</c:v>
                </c:pt>
              </c:numCache>
            </c:numRef>
          </c:val>
          <c:extLst>
            <c:ext xmlns:c16="http://schemas.microsoft.com/office/drawing/2014/chart" uri="{C3380CC4-5D6E-409C-BE32-E72D297353CC}">
              <c16:uniqueId val="{00000004-7D2B-C548-8A7D-E4E29957CEEF}"/>
            </c:ext>
          </c:extLst>
        </c:ser>
        <c:dLbls>
          <c:dLblPos val="ctr"/>
          <c:showLegendKey val="0"/>
          <c:showVal val="1"/>
          <c:showCatName val="0"/>
          <c:showSerName val="0"/>
          <c:showPercent val="0"/>
          <c:showBubbleSize val="0"/>
        </c:dLbls>
        <c:gapWidth val="150"/>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Ind11'!$F$14:$L$14</c:f>
              <c:numCache>
                <c:formatCode>0.0%</c:formatCode>
                <c:ptCount val="7"/>
                <c:pt idx="0">
                  <c:v>0.6640625</c:v>
                </c:pt>
                <c:pt idx="1">
                  <c:v>4.6875E-2</c:v>
                </c:pt>
                <c:pt idx="2">
                  <c:v>4.6875E-2</c:v>
                </c:pt>
                <c:pt idx="3">
                  <c:v>0.3515625</c:v>
                </c:pt>
                <c:pt idx="4">
                  <c:v>0.2578125</c:v>
                </c:pt>
                <c:pt idx="5">
                  <c:v>0.296875</c:v>
                </c:pt>
                <c:pt idx="6">
                  <c:v>5.46875E-2</c:v>
                </c:pt>
              </c:numCache>
            </c:numRef>
          </c:val>
          <c:extLst>
            <c:ext xmlns:c16="http://schemas.microsoft.com/office/drawing/2014/chart" uri="{C3380CC4-5D6E-409C-BE32-E72D297353CC}">
              <c16:uniqueId val="{00000000-4C24-BE48-957E-77F248211BA5}"/>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Ind11'!$F$15:$L$15</c:f>
              <c:numCache>
                <c:formatCode>General</c:formatCode>
                <c:ptCount val="7"/>
                <c:pt idx="0" formatCode="0.0%">
                  <c:v>0.6964285714285714</c:v>
                </c:pt>
                <c:pt idx="1">
                  <c:v>0</c:v>
                </c:pt>
                <c:pt idx="2">
                  <c:v>0</c:v>
                </c:pt>
                <c:pt idx="3" formatCode="0.0%">
                  <c:v>0.39285714285714285</c:v>
                </c:pt>
                <c:pt idx="4" formatCode="0.0%">
                  <c:v>0.5</c:v>
                </c:pt>
                <c:pt idx="5" formatCode="0.0%">
                  <c:v>0</c:v>
                </c:pt>
                <c:pt idx="6">
                  <c:v>0</c:v>
                </c:pt>
              </c:numCache>
            </c:numRef>
          </c:val>
          <c:extLst>
            <c:ext xmlns:c16="http://schemas.microsoft.com/office/drawing/2014/chart" uri="{C3380CC4-5D6E-409C-BE32-E72D297353CC}">
              <c16:uniqueId val="{00000000-9BBC-9F42-AEFC-73E30F1E4A8F}"/>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Ind11'!$F$16:$L$16</c:f>
              <c:numCache>
                <c:formatCode>General</c:formatCode>
                <c:ptCount val="7"/>
                <c:pt idx="0" formatCode="0.0%">
                  <c:v>0.30666666666666664</c:v>
                </c:pt>
                <c:pt idx="1">
                  <c:v>0</c:v>
                </c:pt>
                <c:pt idx="2">
                  <c:v>0</c:v>
                </c:pt>
                <c:pt idx="3" formatCode="0.0%">
                  <c:v>0.29333333333333333</c:v>
                </c:pt>
                <c:pt idx="4" formatCode="0.0%">
                  <c:v>0.44</c:v>
                </c:pt>
                <c:pt idx="5" formatCode="0.0%">
                  <c:v>0</c:v>
                </c:pt>
                <c:pt idx="6">
                  <c:v>0</c:v>
                </c:pt>
              </c:numCache>
            </c:numRef>
          </c:val>
          <c:extLst>
            <c:ext xmlns:c16="http://schemas.microsoft.com/office/drawing/2014/chart" uri="{C3380CC4-5D6E-409C-BE32-E72D297353CC}">
              <c16:uniqueId val="{00000000-A3A9-004A-999F-52136F7B50B5}"/>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Ind11'!$F$17:$L$17</c:f>
              <c:numCache>
                <c:formatCode>General</c:formatCode>
                <c:ptCount val="7"/>
                <c:pt idx="0" formatCode="0.0%">
                  <c:v>0.3125</c:v>
                </c:pt>
                <c:pt idx="1">
                  <c:v>0</c:v>
                </c:pt>
                <c:pt idx="2">
                  <c:v>0</c:v>
                </c:pt>
                <c:pt idx="3" formatCode="0.0%">
                  <c:v>1</c:v>
                </c:pt>
                <c:pt idx="4" formatCode="0.0%">
                  <c:v>1</c:v>
                </c:pt>
                <c:pt idx="5" formatCode="0.0%">
                  <c:v>0</c:v>
                </c:pt>
                <c:pt idx="6">
                  <c:v>0</c:v>
                </c:pt>
              </c:numCache>
            </c:numRef>
          </c:val>
          <c:extLst>
            <c:ext xmlns:c16="http://schemas.microsoft.com/office/drawing/2014/chart" uri="{C3380CC4-5D6E-409C-BE32-E72D297353CC}">
              <c16:uniqueId val="{00000000-414B-1944-AC6F-125ED74094A8}"/>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2'!$F$13:$L$13</c:f>
            </c:numRef>
          </c:val>
          <c:extLst>
            <c:ext xmlns:c16="http://schemas.microsoft.com/office/drawing/2014/chart" uri="{C3380CC4-5D6E-409C-BE32-E72D297353CC}">
              <c16:uniqueId val="{00000000-46E3-2A42-B6F4-895EB8B33CA7}"/>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11. Porcentaje de unidades de aprendizaje terminales dedicadas a consolidar los rasgos del perfil de egreso,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Ind11'!$D$13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Ind11'!$F$13:$L$13</c:f>
              <c:numCache>
                <c:formatCode>0.0%</c:formatCode>
                <c:ptCount val="7"/>
                <c:pt idx="0">
                  <c:v>0.4375</c:v>
                </c:pt>
                <c:pt idx="1">
                  <c:v>0.15625</c:v>
                </c:pt>
                <c:pt idx="2">
                  <c:v>6.25E-2</c:v>
                </c:pt>
                <c:pt idx="3">
                  <c:v>0.5</c:v>
                </c:pt>
                <c:pt idx="4">
                  <c:v>0.5625</c:v>
                </c:pt>
                <c:pt idx="5">
                  <c:v>0.21875</c:v>
                </c:pt>
                <c:pt idx="6">
                  <c:v>0.34375</c:v>
                </c:pt>
              </c:numCache>
            </c:numRef>
          </c:val>
          <c:extLst>
            <c:ext xmlns:c16="http://schemas.microsoft.com/office/drawing/2014/chart" uri="{C3380CC4-5D6E-409C-BE32-E72D297353CC}">
              <c16:uniqueId val="{00000000-E8EE-0948-8A64-7FF4F2FA1BCD}"/>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12'!$D$13</c:f>
              <c:strCache>
                <c:ptCount val="1"/>
                <c:pt idx="0">
                  <c:v>TSU</c:v>
                </c:pt>
              </c:strCache>
            </c:strRef>
          </c:tx>
          <c:spPr>
            <a:solidFill>
              <a:schemeClr val="accent1"/>
            </a:solidFill>
            <a:ln>
              <a:noFill/>
            </a:ln>
            <a:effectLst/>
          </c:spPr>
          <c:invertIfNegative val="0"/>
          <c:dLbls>
            <c:delete val="1"/>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12'!$F$13:$L$13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122-9F4A-BCDB-56853231820E}"/>
            </c:ext>
          </c:extLst>
        </c:ser>
        <c:ser>
          <c:idx val="1"/>
          <c:order val="1"/>
          <c:tx>
            <c:strRef>
              <c:f>'Indicador 12'!$D$14</c:f>
              <c:strCache>
                <c:ptCount val="1"/>
                <c:pt idx="0">
                  <c:v>Licenciatura</c:v>
                </c:pt>
              </c:strCache>
            </c:strRef>
          </c:tx>
          <c:spPr>
            <a:solidFill>
              <a:schemeClr val="accent2"/>
            </a:solidFill>
            <a:ln>
              <a:noFill/>
            </a:ln>
            <a:effectLst/>
          </c:spPr>
          <c:invertIfNegative val="0"/>
          <c:dLbls>
            <c:delete val="1"/>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12'!$F$14:$L$14</c:f>
              <c:numCache>
                <c:formatCode>0.0%</c:formatCode>
                <c:ptCount val="7"/>
                <c:pt idx="0">
                  <c:v>3.4119197539903355E-2</c:v>
                </c:pt>
                <c:pt idx="1">
                  <c:v>2.5333138087567725E-2</c:v>
                </c:pt>
                <c:pt idx="2">
                  <c:v>4.3490994289061356E-2</c:v>
                </c:pt>
                <c:pt idx="3">
                  <c:v>7.2484990481768929E-2</c:v>
                </c:pt>
                <c:pt idx="4">
                  <c:v>3.470493483672573E-2</c:v>
                </c:pt>
                <c:pt idx="5">
                  <c:v>3.587640943037048E-2</c:v>
                </c:pt>
                <c:pt idx="6">
                  <c:v>3.0604773758969101E-2</c:v>
                </c:pt>
              </c:numCache>
            </c:numRef>
          </c:val>
          <c:extLst>
            <c:ext xmlns:c16="http://schemas.microsoft.com/office/drawing/2014/chart" uri="{C3380CC4-5D6E-409C-BE32-E72D297353CC}">
              <c16:uniqueId val="{00000001-4122-9F4A-BCDB-56853231820E}"/>
            </c:ext>
          </c:extLst>
        </c:ser>
        <c:ser>
          <c:idx val="2"/>
          <c:order val="2"/>
          <c:tx>
            <c:strRef>
              <c:f>'Indicador 12'!$D$15</c:f>
              <c:strCache>
                <c:ptCount val="1"/>
                <c:pt idx="0">
                  <c:v>Especialidad</c:v>
                </c:pt>
              </c:strCache>
            </c:strRef>
          </c:tx>
          <c:spPr>
            <a:solidFill>
              <a:schemeClr val="accent3"/>
            </a:solidFill>
            <a:ln>
              <a:noFill/>
            </a:ln>
            <a:effectLst/>
          </c:spPr>
          <c:invertIfNegative val="0"/>
          <c:dLbls>
            <c:delete val="1"/>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12'!$F$15:$L$15</c:f>
              <c:numCache>
                <c:formatCode>0.0%</c:formatCode>
                <c:ptCount val="7"/>
                <c:pt idx="0">
                  <c:v>0.17647058823529413</c:v>
                </c:pt>
                <c:pt idx="1">
                  <c:v>0</c:v>
                </c:pt>
                <c:pt idx="2">
                  <c:v>0</c:v>
                </c:pt>
                <c:pt idx="3">
                  <c:v>0</c:v>
                </c:pt>
                <c:pt idx="4">
                  <c:v>0</c:v>
                </c:pt>
                <c:pt idx="5">
                  <c:v>0</c:v>
                </c:pt>
                <c:pt idx="6">
                  <c:v>0</c:v>
                </c:pt>
              </c:numCache>
            </c:numRef>
          </c:val>
          <c:extLst>
            <c:ext xmlns:c16="http://schemas.microsoft.com/office/drawing/2014/chart" uri="{C3380CC4-5D6E-409C-BE32-E72D297353CC}">
              <c16:uniqueId val="{00000002-4122-9F4A-BCDB-56853231820E}"/>
            </c:ext>
          </c:extLst>
        </c:ser>
        <c:ser>
          <c:idx val="3"/>
          <c:order val="3"/>
          <c:tx>
            <c:strRef>
              <c:f>'Indicador 12'!$D$16</c:f>
              <c:strCache>
                <c:ptCount val="1"/>
                <c:pt idx="0">
                  <c:v>Maestría</c:v>
                </c:pt>
              </c:strCache>
            </c:strRef>
          </c:tx>
          <c:spPr>
            <a:solidFill>
              <a:schemeClr val="accent4"/>
            </a:solidFill>
            <a:ln>
              <a:noFill/>
            </a:ln>
            <a:effectLst/>
          </c:spPr>
          <c:invertIfNegative val="0"/>
          <c:dLbls>
            <c:delete val="1"/>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12'!$F$16:$L$16</c:f>
              <c:numCache>
                <c:formatCode>0.0%</c:formatCode>
                <c:ptCount val="7"/>
                <c:pt idx="0">
                  <c:v>1.0526315789473684E-2</c:v>
                </c:pt>
                <c:pt idx="1">
                  <c:v>0</c:v>
                </c:pt>
                <c:pt idx="2">
                  <c:v>0</c:v>
                </c:pt>
                <c:pt idx="3">
                  <c:v>2.6315789473684209E-2</c:v>
                </c:pt>
                <c:pt idx="4">
                  <c:v>0</c:v>
                </c:pt>
                <c:pt idx="5">
                  <c:v>1.0526315789473684E-2</c:v>
                </c:pt>
                <c:pt idx="6">
                  <c:v>0</c:v>
                </c:pt>
              </c:numCache>
            </c:numRef>
          </c:val>
          <c:extLst>
            <c:ext xmlns:c16="http://schemas.microsoft.com/office/drawing/2014/chart" uri="{C3380CC4-5D6E-409C-BE32-E72D297353CC}">
              <c16:uniqueId val="{00000003-4122-9F4A-BCDB-56853231820E}"/>
            </c:ext>
          </c:extLst>
        </c:ser>
        <c:ser>
          <c:idx val="4"/>
          <c:order val="4"/>
          <c:tx>
            <c:strRef>
              <c:f>'Indicador 12'!$D$17</c:f>
              <c:strCache>
                <c:ptCount val="1"/>
                <c:pt idx="0">
                  <c:v>Doctorado</c:v>
                </c:pt>
              </c:strCache>
            </c:strRef>
          </c:tx>
          <c:spPr>
            <a:solidFill>
              <a:schemeClr val="accent5"/>
            </a:solidFill>
            <a:ln>
              <a:noFill/>
            </a:ln>
            <a:effectLst/>
          </c:spPr>
          <c:invertIfNegative val="0"/>
          <c:dLbls>
            <c:delete val="1"/>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12'!$F$17:$L$17</c:f>
              <c:numCache>
                <c:formatCode>0.0%</c:formatCode>
                <c:ptCount val="7"/>
                <c:pt idx="0">
                  <c:v>0.20689655172413793</c:v>
                </c:pt>
                <c:pt idx="1">
                  <c:v>5.7471264367816091E-2</c:v>
                </c:pt>
                <c:pt idx="2">
                  <c:v>0.14942528735632185</c:v>
                </c:pt>
                <c:pt idx="3">
                  <c:v>0.20689655172413793</c:v>
                </c:pt>
                <c:pt idx="4">
                  <c:v>0.20689655172413793</c:v>
                </c:pt>
                <c:pt idx="5">
                  <c:v>5.7471264367816091E-2</c:v>
                </c:pt>
                <c:pt idx="6">
                  <c:v>0.20689655172413793</c:v>
                </c:pt>
              </c:numCache>
            </c:numRef>
          </c:val>
          <c:extLst>
            <c:ext xmlns:c16="http://schemas.microsoft.com/office/drawing/2014/chart" uri="{C3380CC4-5D6E-409C-BE32-E72D297353CC}">
              <c16:uniqueId val="{00000004-4122-9F4A-BCDB-56853231820E}"/>
            </c:ext>
          </c:extLst>
        </c:ser>
        <c:dLbls>
          <c:dLblPos val="ctr"/>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12'!$D$14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12'!$F$14:$L$14</c:f>
              <c:numCache>
                <c:formatCode>0.0%</c:formatCode>
                <c:ptCount val="7"/>
                <c:pt idx="0">
                  <c:v>3.4119197539903355E-2</c:v>
                </c:pt>
                <c:pt idx="1">
                  <c:v>2.5333138087567725E-2</c:v>
                </c:pt>
                <c:pt idx="2">
                  <c:v>4.3490994289061356E-2</c:v>
                </c:pt>
                <c:pt idx="3">
                  <c:v>7.2484990481768929E-2</c:v>
                </c:pt>
                <c:pt idx="4">
                  <c:v>3.470493483672573E-2</c:v>
                </c:pt>
                <c:pt idx="5">
                  <c:v>3.587640943037048E-2</c:v>
                </c:pt>
                <c:pt idx="6">
                  <c:v>3.0604773758969101E-2</c:v>
                </c:pt>
              </c:numCache>
            </c:numRef>
          </c:val>
          <c:extLst>
            <c:ext xmlns:c16="http://schemas.microsoft.com/office/drawing/2014/chart" uri="{C3380CC4-5D6E-409C-BE32-E72D297353CC}">
              <c16:uniqueId val="{00000000-13C5-7C42-B5CA-F26092311CE0}"/>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12. Porcentaje de estudiantes que participan en proyectos de innovación pedagógica, educativa y disciplinar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12'!$D$15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12'!$F$15:$L$15</c:f>
              <c:numCache>
                <c:formatCode>0.0%</c:formatCode>
                <c:ptCount val="7"/>
                <c:pt idx="0">
                  <c:v>0.17647058823529413</c:v>
                </c:pt>
                <c:pt idx="1">
                  <c:v>0</c:v>
                </c:pt>
                <c:pt idx="2">
                  <c:v>0</c:v>
                </c:pt>
                <c:pt idx="3">
                  <c:v>0</c:v>
                </c:pt>
                <c:pt idx="4">
                  <c:v>0</c:v>
                </c:pt>
                <c:pt idx="5">
                  <c:v>0</c:v>
                </c:pt>
                <c:pt idx="6">
                  <c:v>0</c:v>
                </c:pt>
              </c:numCache>
            </c:numRef>
          </c:val>
          <c:extLst>
            <c:ext xmlns:c16="http://schemas.microsoft.com/office/drawing/2014/chart" uri="{C3380CC4-5D6E-409C-BE32-E72D297353CC}">
              <c16:uniqueId val="{00000000-D481-5D4E-B854-198EED6FEA26}"/>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12. Porcentaje de estudiantes que participan en proyectos de innovación pedagógica, educativa y disciplinar relacionados con los criterios del SEAESen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12'!$D$16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12'!$F$16:$L$16</c:f>
              <c:numCache>
                <c:formatCode>0.0%</c:formatCode>
                <c:ptCount val="7"/>
                <c:pt idx="0">
                  <c:v>1.0526315789473684E-2</c:v>
                </c:pt>
                <c:pt idx="1">
                  <c:v>0</c:v>
                </c:pt>
                <c:pt idx="2">
                  <c:v>0</c:v>
                </c:pt>
                <c:pt idx="3">
                  <c:v>2.6315789473684209E-2</c:v>
                </c:pt>
                <c:pt idx="4">
                  <c:v>0</c:v>
                </c:pt>
                <c:pt idx="5">
                  <c:v>1.0526315789473684E-2</c:v>
                </c:pt>
                <c:pt idx="6">
                  <c:v>0</c:v>
                </c:pt>
              </c:numCache>
            </c:numRef>
          </c:val>
          <c:extLst>
            <c:ext xmlns:c16="http://schemas.microsoft.com/office/drawing/2014/chart" uri="{C3380CC4-5D6E-409C-BE32-E72D297353CC}">
              <c16:uniqueId val="{00000000-D8F8-6741-9716-6057CD152C5A}"/>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12'!$D$17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12'!$F$17:$L$17</c:f>
              <c:numCache>
                <c:formatCode>0.0%</c:formatCode>
                <c:ptCount val="7"/>
                <c:pt idx="0">
                  <c:v>0.20689655172413793</c:v>
                </c:pt>
                <c:pt idx="1">
                  <c:v>5.7471264367816091E-2</c:v>
                </c:pt>
                <c:pt idx="2">
                  <c:v>0.14942528735632185</c:v>
                </c:pt>
                <c:pt idx="3">
                  <c:v>0.20689655172413793</c:v>
                </c:pt>
                <c:pt idx="4">
                  <c:v>0.20689655172413793</c:v>
                </c:pt>
                <c:pt idx="5">
                  <c:v>5.7471264367816091E-2</c:v>
                </c:pt>
                <c:pt idx="6">
                  <c:v>0.20689655172413793</c:v>
                </c:pt>
              </c:numCache>
            </c:numRef>
          </c:val>
          <c:extLst>
            <c:ext xmlns:c16="http://schemas.microsoft.com/office/drawing/2014/chart" uri="{C3380CC4-5D6E-409C-BE32-E72D297353CC}">
              <c16:uniqueId val="{00000000-BEBE-784D-86F6-3AE78050A6F3}"/>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12'!$D$13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12'!$F$13:$L$13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3AA-014B-B5FE-C367EBC450B8}"/>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a:t>
            </a:r>
          </a:p>
        </c:rich>
      </c:tx>
      <c:overlay val="0"/>
      <c:spPr>
        <a:noFill/>
        <a:ln>
          <a:noFill/>
        </a:ln>
        <a:effectLst/>
      </c:spPr>
      <c:txPr>
        <a:bodyPr rot="0" spcFirstLastPara="1" vertOverflow="ellipsis" vert="horz" wrap="square" anchor="ctr" anchorCtr="1"/>
        <a:lstStyle/>
        <a:p>
          <a:pPr algn="ctr" rtl="0">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Ind12'!$D$13</c:f>
              <c:strCache>
                <c:ptCount val="1"/>
                <c:pt idx="0">
                  <c:v>TSU</c:v>
                </c:pt>
              </c:strCache>
            </c:strRef>
          </c:tx>
          <c:spPr>
            <a:solidFill>
              <a:schemeClr val="accent1"/>
            </a:solidFill>
            <a:ln>
              <a:noFill/>
            </a:ln>
            <a:effectLst/>
          </c:spPr>
          <c:invertIfNegative val="0"/>
          <c:dLbls>
            <c:delete val="1"/>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Ind12'!$F$13:$L$13</c:f>
              <c:numCache>
                <c:formatCode>0%</c:formatCode>
                <c:ptCount val="7"/>
                <c:pt idx="0">
                  <c:v>0</c:v>
                </c:pt>
                <c:pt idx="1">
                  <c:v>0.50769230769230766</c:v>
                </c:pt>
                <c:pt idx="2">
                  <c:v>0</c:v>
                </c:pt>
                <c:pt idx="3">
                  <c:v>0.44615384615384618</c:v>
                </c:pt>
                <c:pt idx="4">
                  <c:v>0.23076923076923078</c:v>
                </c:pt>
                <c:pt idx="5">
                  <c:v>0.4</c:v>
                </c:pt>
                <c:pt idx="6">
                  <c:v>0.24615384615384617</c:v>
                </c:pt>
              </c:numCache>
            </c:numRef>
          </c:val>
          <c:extLst>
            <c:ext xmlns:c16="http://schemas.microsoft.com/office/drawing/2014/chart" uri="{C3380CC4-5D6E-409C-BE32-E72D297353CC}">
              <c16:uniqueId val="{00000000-D82B-3649-92B3-84B92BE30805}"/>
            </c:ext>
          </c:extLst>
        </c:ser>
        <c:ser>
          <c:idx val="1"/>
          <c:order val="1"/>
          <c:tx>
            <c:strRef>
              <c:f>'EJEMPLO Ind12'!$D$14</c:f>
              <c:strCache>
                <c:ptCount val="1"/>
                <c:pt idx="0">
                  <c:v>Licenciatura</c:v>
                </c:pt>
              </c:strCache>
            </c:strRef>
          </c:tx>
          <c:spPr>
            <a:solidFill>
              <a:schemeClr val="accent2"/>
            </a:solidFill>
            <a:ln>
              <a:noFill/>
            </a:ln>
            <a:effectLst/>
          </c:spPr>
          <c:invertIfNegative val="0"/>
          <c:dLbls>
            <c:delete val="1"/>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Ind12'!$F$14:$L$14</c:f>
              <c:numCache>
                <c:formatCode>0.0%</c:formatCode>
                <c:ptCount val="7"/>
                <c:pt idx="0">
                  <c:v>4.1666666666666664E-2</c:v>
                </c:pt>
                <c:pt idx="1">
                  <c:v>0.60833333333333328</c:v>
                </c:pt>
                <c:pt idx="2">
                  <c:v>0</c:v>
                </c:pt>
                <c:pt idx="3">
                  <c:v>0.38194444444444442</c:v>
                </c:pt>
                <c:pt idx="4">
                  <c:v>2.5000000000000001E-2</c:v>
                </c:pt>
                <c:pt idx="5">
                  <c:v>0.27916666666666667</c:v>
                </c:pt>
                <c:pt idx="6">
                  <c:v>0</c:v>
                </c:pt>
              </c:numCache>
            </c:numRef>
          </c:val>
          <c:extLst>
            <c:ext xmlns:c16="http://schemas.microsoft.com/office/drawing/2014/chart" uri="{C3380CC4-5D6E-409C-BE32-E72D297353CC}">
              <c16:uniqueId val="{00000001-D82B-3649-92B3-84B92BE30805}"/>
            </c:ext>
          </c:extLst>
        </c:ser>
        <c:ser>
          <c:idx val="2"/>
          <c:order val="2"/>
          <c:tx>
            <c:strRef>
              <c:f>'EJEMPLO Ind12'!$D$15</c:f>
              <c:strCache>
                <c:ptCount val="1"/>
                <c:pt idx="0">
                  <c:v>Especialidad</c:v>
                </c:pt>
              </c:strCache>
            </c:strRef>
          </c:tx>
          <c:spPr>
            <a:solidFill>
              <a:schemeClr val="accent3"/>
            </a:solidFill>
            <a:ln>
              <a:noFill/>
            </a:ln>
            <a:effectLst/>
          </c:spPr>
          <c:invertIfNegative val="0"/>
          <c:dLbls>
            <c:delete val="1"/>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Ind12'!$F$15:$L$15</c:f>
              <c:numCache>
                <c:formatCode>0.0%</c:formatCode>
                <c:ptCount val="7"/>
                <c:pt idx="0">
                  <c:v>0</c:v>
                </c:pt>
                <c:pt idx="1">
                  <c:v>0.54782608695652169</c:v>
                </c:pt>
                <c:pt idx="2">
                  <c:v>0.27826086956521739</c:v>
                </c:pt>
                <c:pt idx="3">
                  <c:v>0.45217391304347826</c:v>
                </c:pt>
                <c:pt idx="4">
                  <c:v>0.2</c:v>
                </c:pt>
                <c:pt idx="5">
                  <c:v>0.33913043478260868</c:v>
                </c:pt>
                <c:pt idx="6">
                  <c:v>0</c:v>
                </c:pt>
              </c:numCache>
            </c:numRef>
          </c:val>
          <c:extLst>
            <c:ext xmlns:c16="http://schemas.microsoft.com/office/drawing/2014/chart" uri="{C3380CC4-5D6E-409C-BE32-E72D297353CC}">
              <c16:uniqueId val="{00000002-D82B-3649-92B3-84B92BE30805}"/>
            </c:ext>
          </c:extLst>
        </c:ser>
        <c:ser>
          <c:idx val="3"/>
          <c:order val="3"/>
          <c:tx>
            <c:strRef>
              <c:f>'EJEMPLO Ind12'!$D$16</c:f>
              <c:strCache>
                <c:ptCount val="1"/>
                <c:pt idx="0">
                  <c:v>Maestría</c:v>
                </c:pt>
              </c:strCache>
            </c:strRef>
          </c:tx>
          <c:spPr>
            <a:solidFill>
              <a:schemeClr val="accent4"/>
            </a:solidFill>
            <a:ln>
              <a:noFill/>
            </a:ln>
            <a:effectLst/>
          </c:spPr>
          <c:invertIfNegative val="0"/>
          <c:dLbls>
            <c:delete val="1"/>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Ind12'!$F$16:$L$16</c:f>
              <c:numCache>
                <c:formatCode>0.0%</c:formatCode>
                <c:ptCount val="7"/>
                <c:pt idx="0">
                  <c:v>0.68235294117647061</c:v>
                </c:pt>
                <c:pt idx="1">
                  <c:v>0</c:v>
                </c:pt>
                <c:pt idx="2">
                  <c:v>0.6470588235294118</c:v>
                </c:pt>
                <c:pt idx="3">
                  <c:v>0.68235294117647061</c:v>
                </c:pt>
                <c:pt idx="4">
                  <c:v>0.2</c:v>
                </c:pt>
                <c:pt idx="5">
                  <c:v>0.62352941176470589</c:v>
                </c:pt>
                <c:pt idx="6">
                  <c:v>0.21176470588235294</c:v>
                </c:pt>
              </c:numCache>
            </c:numRef>
          </c:val>
          <c:extLst>
            <c:ext xmlns:c16="http://schemas.microsoft.com/office/drawing/2014/chart" uri="{C3380CC4-5D6E-409C-BE32-E72D297353CC}">
              <c16:uniqueId val="{00000003-D82B-3649-92B3-84B92BE30805}"/>
            </c:ext>
          </c:extLst>
        </c:ser>
        <c:ser>
          <c:idx val="4"/>
          <c:order val="4"/>
          <c:tx>
            <c:strRef>
              <c:f>'EJEMPLO Ind12'!$D$17</c:f>
              <c:strCache>
                <c:ptCount val="1"/>
                <c:pt idx="0">
                  <c:v>Doctorado</c:v>
                </c:pt>
              </c:strCache>
            </c:strRef>
          </c:tx>
          <c:spPr>
            <a:solidFill>
              <a:schemeClr val="accent5"/>
            </a:solidFill>
            <a:ln>
              <a:noFill/>
            </a:ln>
            <a:effectLst/>
          </c:spPr>
          <c:invertIfNegative val="0"/>
          <c:dLbls>
            <c:delete val="1"/>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Ind12'!$F$17:$L$17</c:f>
              <c:numCache>
                <c:formatCode>0.0%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4-D82B-3649-92B3-84B92BE30805}"/>
            </c:ext>
          </c:extLst>
        </c:ser>
        <c:dLbls>
          <c:dLblPos val="ctr"/>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Ind12'!$D$14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Ind12'!$F$14:$L$14</c:f>
              <c:numCache>
                <c:formatCode>0.0%</c:formatCode>
                <c:ptCount val="7"/>
                <c:pt idx="0">
                  <c:v>4.1666666666666664E-2</c:v>
                </c:pt>
                <c:pt idx="1">
                  <c:v>0.60833333333333328</c:v>
                </c:pt>
                <c:pt idx="2">
                  <c:v>0</c:v>
                </c:pt>
                <c:pt idx="3">
                  <c:v>0.38194444444444442</c:v>
                </c:pt>
                <c:pt idx="4">
                  <c:v>2.5000000000000001E-2</c:v>
                </c:pt>
                <c:pt idx="5">
                  <c:v>0.27916666666666667</c:v>
                </c:pt>
                <c:pt idx="6">
                  <c:v>0</c:v>
                </c:pt>
              </c:numCache>
            </c:numRef>
          </c:val>
          <c:extLst>
            <c:ext xmlns:c16="http://schemas.microsoft.com/office/drawing/2014/chart" uri="{C3380CC4-5D6E-409C-BE32-E72D297353CC}">
              <c16:uniqueId val="{00000000-7EA5-3C4D-89A8-62301F276E4A}"/>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12. Porcentaje de estudiantes que participan en proyectos de innovación pedagógica, educativa y disciplinar relacionados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Ind12'!$D$15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Ind12'!$F$15:$L$15</c:f>
              <c:numCache>
                <c:formatCode>0.0%</c:formatCode>
                <c:ptCount val="7"/>
                <c:pt idx="0">
                  <c:v>0</c:v>
                </c:pt>
                <c:pt idx="1">
                  <c:v>0.54782608695652169</c:v>
                </c:pt>
                <c:pt idx="2">
                  <c:v>0.27826086956521739</c:v>
                </c:pt>
                <c:pt idx="3">
                  <c:v>0.45217391304347826</c:v>
                </c:pt>
                <c:pt idx="4">
                  <c:v>0.2</c:v>
                </c:pt>
                <c:pt idx="5">
                  <c:v>0.33913043478260868</c:v>
                </c:pt>
                <c:pt idx="6">
                  <c:v>0</c:v>
                </c:pt>
              </c:numCache>
            </c:numRef>
          </c:val>
          <c:extLst>
            <c:ext xmlns:c16="http://schemas.microsoft.com/office/drawing/2014/chart" uri="{C3380CC4-5D6E-409C-BE32-E72D297353CC}">
              <c16:uniqueId val="{00000000-6CBE-2941-B9C3-D4DC710D1598}"/>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2'!$F$14:$L$14</c:f>
              <c:numCache>
                <c:formatCode>0%</c:formatCode>
                <c:ptCount val="7"/>
                <c:pt idx="0">
                  <c:v>0.96875</c:v>
                </c:pt>
                <c:pt idx="1">
                  <c:v>0.59375</c:v>
                </c:pt>
                <c:pt idx="2">
                  <c:v>0.71875</c:v>
                </c:pt>
                <c:pt idx="3">
                  <c:v>0.90625</c:v>
                </c:pt>
                <c:pt idx="4">
                  <c:v>0.96875</c:v>
                </c:pt>
                <c:pt idx="5">
                  <c:v>0.90625</c:v>
                </c:pt>
                <c:pt idx="6">
                  <c:v>0.8125</c:v>
                </c:pt>
              </c:numCache>
            </c:numRef>
          </c:val>
          <c:extLst>
            <c:ext xmlns:c16="http://schemas.microsoft.com/office/drawing/2014/chart" uri="{C3380CC4-5D6E-409C-BE32-E72D297353CC}">
              <c16:uniqueId val="{00000000-8312-3941-8C5D-B01836DDDCFB}"/>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s-MX"/>
              <a:t>Indicador 12. Porcentaje de estudiantes que participan en proyectos de innovación pedagógica, educativa y disciplinar relacionados con los criterios del SEAESen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Ind12'!$D$16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Ind12'!$F$16:$L$16</c:f>
              <c:numCache>
                <c:formatCode>0.0%</c:formatCode>
                <c:ptCount val="7"/>
                <c:pt idx="0">
                  <c:v>0.68235294117647061</c:v>
                </c:pt>
                <c:pt idx="1">
                  <c:v>0</c:v>
                </c:pt>
                <c:pt idx="2">
                  <c:v>0.6470588235294118</c:v>
                </c:pt>
                <c:pt idx="3">
                  <c:v>0.68235294117647061</c:v>
                </c:pt>
                <c:pt idx="4">
                  <c:v>0.2</c:v>
                </c:pt>
                <c:pt idx="5">
                  <c:v>0.62352941176470589</c:v>
                </c:pt>
                <c:pt idx="6">
                  <c:v>0.21176470588235294</c:v>
                </c:pt>
              </c:numCache>
            </c:numRef>
          </c:val>
          <c:extLst>
            <c:ext xmlns:c16="http://schemas.microsoft.com/office/drawing/2014/chart" uri="{C3380CC4-5D6E-409C-BE32-E72D297353CC}">
              <c16:uniqueId val="{00000000-8D06-E840-9597-E5A685AA908B}"/>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Ind12'!$D$17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Ind12'!$F$17:$L$17</c:f>
              <c:numCache>
                <c:formatCode>0.0%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0-2C5D-8F41-A3DC-23C4C01FDA8F}"/>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s-MX"/>
              <a:t>Indicador 12. Porcentaje de estudiantes que participan en proyectos de innovación pedagógica, educativa y disciplinar relacionados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Ind12'!$D$13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Ind12'!$F$13:$L$13</c:f>
              <c:numCache>
                <c:formatCode>0%</c:formatCode>
                <c:ptCount val="7"/>
                <c:pt idx="0">
                  <c:v>0</c:v>
                </c:pt>
                <c:pt idx="1">
                  <c:v>0.50769230769230766</c:v>
                </c:pt>
                <c:pt idx="2">
                  <c:v>0</c:v>
                </c:pt>
                <c:pt idx="3">
                  <c:v>0.44615384615384618</c:v>
                </c:pt>
                <c:pt idx="4">
                  <c:v>0.23076923076923078</c:v>
                </c:pt>
                <c:pt idx="5">
                  <c:v>0.4</c:v>
                </c:pt>
                <c:pt idx="6">
                  <c:v>0.24615384615384617</c:v>
                </c:pt>
              </c:numCache>
            </c:numRef>
          </c:val>
          <c:extLst>
            <c:ext xmlns:c16="http://schemas.microsoft.com/office/drawing/2014/chart" uri="{C3380CC4-5D6E-409C-BE32-E72D297353CC}">
              <c16:uniqueId val="{00000000-7EE9-344D-AA5E-877568FD6B13}"/>
            </c:ext>
          </c:extLst>
        </c:ser>
        <c:dLbls>
          <c:dLblPos val="outEnd"/>
          <c:showLegendKey val="0"/>
          <c:showVal val="1"/>
          <c:showCatName val="0"/>
          <c:showSerName val="0"/>
          <c:showPercent val="0"/>
          <c:showBubbleSize val="0"/>
        </c:dLbls>
        <c:gapWidth val="182"/>
        <c:axId val="1218967455"/>
        <c:axId val="1218969455"/>
      </c:barChart>
      <c:catAx>
        <c:axId val="1218967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9455"/>
        <c:crosses val="autoZero"/>
        <c:auto val="1"/>
        <c:lblAlgn val="ctr"/>
        <c:lblOffset val="100"/>
        <c:noMultiLvlLbl val="0"/>
      </c:catAx>
      <c:valAx>
        <c:axId val="12189694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218967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13. Proyectos de investigación que consideraron cada uno de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13'!$D$9</c:f>
              <c:strCache>
                <c:ptCount val="1"/>
                <c:pt idx="0">
                  <c:v>Proyectos de investigación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13'!$F$4:$L$4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13'!$F$9:$L$9</c:f>
              <c:numCache>
                <c:formatCode>0.0%</c:formatCode>
                <c:ptCount val="7"/>
                <c:pt idx="0">
                  <c:v>0.125</c:v>
                </c:pt>
                <c:pt idx="1">
                  <c:v>0.25</c:v>
                </c:pt>
                <c:pt idx="2">
                  <c:v>0.25</c:v>
                </c:pt>
                <c:pt idx="3">
                  <c:v>0.9375</c:v>
                </c:pt>
                <c:pt idx="4">
                  <c:v>0.8125</c:v>
                </c:pt>
                <c:pt idx="5">
                  <c:v>0.625</c:v>
                </c:pt>
                <c:pt idx="6">
                  <c:v>6.25E-2</c:v>
                </c:pt>
              </c:numCache>
            </c:numRef>
          </c:val>
          <c:extLst>
            <c:ext xmlns:c16="http://schemas.microsoft.com/office/drawing/2014/chart" uri="{C3380CC4-5D6E-409C-BE32-E72D297353CC}">
              <c16:uniqueId val="{00000000-7665-894E-8B21-C0D7A88B24D1}"/>
            </c:ext>
          </c:extLst>
        </c:ser>
        <c:dLbls>
          <c:dLblPos val="outEnd"/>
          <c:showLegendKey val="0"/>
          <c:showVal val="1"/>
          <c:showCatName val="0"/>
          <c:showSerName val="0"/>
          <c:showPercent val="0"/>
          <c:showBubbleSize val="0"/>
        </c:dLbls>
        <c:gapWidth val="219"/>
        <c:overlap val="-27"/>
        <c:axId val="1143663760"/>
        <c:axId val="205166367"/>
      </c:barChart>
      <c:catAx>
        <c:axId val="114366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205166367"/>
        <c:crosses val="autoZero"/>
        <c:auto val="1"/>
        <c:lblAlgn val="ctr"/>
        <c:lblOffset val="100"/>
        <c:noMultiLvlLbl val="0"/>
      </c:catAx>
      <c:valAx>
        <c:axId val="20516636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14366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13. Proyectos de investigación que consideraron cada uno de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Ind13'!$D$9</c:f>
              <c:strCache>
                <c:ptCount val="1"/>
                <c:pt idx="0">
                  <c:v>Proyectos de investigación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Ind13'!$F$4:$L$4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Ind13'!$F$9:$L$9</c:f>
              <c:numCache>
                <c:formatCode>0.0%</c:formatCode>
                <c:ptCount val="7"/>
                <c:pt idx="0">
                  <c:v>0.51428571428571423</c:v>
                </c:pt>
                <c:pt idx="1">
                  <c:v>0.8</c:v>
                </c:pt>
                <c:pt idx="2">
                  <c:v>0.22857142857142856</c:v>
                </c:pt>
                <c:pt idx="3">
                  <c:v>0.31428571428571428</c:v>
                </c:pt>
                <c:pt idx="4">
                  <c:v>0.14285714285714285</c:v>
                </c:pt>
                <c:pt idx="5">
                  <c:v>0.65714285714285714</c:v>
                </c:pt>
                <c:pt idx="6">
                  <c:v>0.42857142857142855</c:v>
                </c:pt>
              </c:numCache>
            </c:numRef>
          </c:val>
          <c:extLst>
            <c:ext xmlns:c16="http://schemas.microsoft.com/office/drawing/2014/chart" uri="{C3380CC4-5D6E-409C-BE32-E72D297353CC}">
              <c16:uniqueId val="{00000000-5C01-3F40-8AFB-A08A2D932497}"/>
            </c:ext>
          </c:extLst>
        </c:ser>
        <c:dLbls>
          <c:dLblPos val="outEnd"/>
          <c:showLegendKey val="0"/>
          <c:showVal val="1"/>
          <c:showCatName val="0"/>
          <c:showSerName val="0"/>
          <c:showPercent val="0"/>
          <c:showBubbleSize val="0"/>
        </c:dLbls>
        <c:gapWidth val="219"/>
        <c:overlap val="-27"/>
        <c:axId val="1143663760"/>
        <c:axId val="205166367"/>
      </c:barChart>
      <c:catAx>
        <c:axId val="114366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205166367"/>
        <c:crosses val="autoZero"/>
        <c:auto val="1"/>
        <c:lblAlgn val="ctr"/>
        <c:lblOffset val="100"/>
        <c:noMultiLvlLbl val="0"/>
      </c:catAx>
      <c:valAx>
        <c:axId val="20516636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14366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14. Porcentaje de productos de investigación relacionados con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14'!$D$9</c:f>
              <c:strCache>
                <c:ptCount val="1"/>
                <c:pt idx="0">
                  <c:v>Productos de investigación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14'!$F$9:$L$9</c:f>
              <c:numCache>
                <c:formatCode>0.0%</c:formatCode>
                <c:ptCount val="7"/>
                <c:pt idx="0">
                  <c:v>0.10256410256410256</c:v>
                </c:pt>
                <c:pt idx="1">
                  <c:v>0.29487179487179488</c:v>
                </c:pt>
                <c:pt idx="2">
                  <c:v>0.26923076923076922</c:v>
                </c:pt>
                <c:pt idx="3">
                  <c:v>0.89743589743589747</c:v>
                </c:pt>
                <c:pt idx="4">
                  <c:v>0.65384615384615385</c:v>
                </c:pt>
                <c:pt idx="5">
                  <c:v>0.39743589743589741</c:v>
                </c:pt>
                <c:pt idx="6">
                  <c:v>0.24358974358974358</c:v>
                </c:pt>
              </c:numCache>
            </c:numRef>
          </c:val>
          <c:extLst>
            <c:ext xmlns:c16="http://schemas.microsoft.com/office/drawing/2014/chart" uri="{C3380CC4-5D6E-409C-BE32-E72D297353CC}">
              <c16:uniqueId val="{00000000-8A38-7A43-A196-A6009995031E}"/>
            </c:ext>
          </c:extLst>
        </c:ser>
        <c:dLbls>
          <c:dLblPos val="outEnd"/>
          <c:showLegendKey val="0"/>
          <c:showVal val="1"/>
          <c:showCatName val="0"/>
          <c:showSerName val="0"/>
          <c:showPercent val="0"/>
          <c:showBubbleSize val="0"/>
        </c:dLbls>
        <c:gapWidth val="219"/>
        <c:overlap val="-27"/>
        <c:axId val="1423489776"/>
        <c:axId val="1423783616"/>
      </c:barChart>
      <c:catAx>
        <c:axId val="142348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23783616"/>
        <c:crosses val="autoZero"/>
        <c:auto val="1"/>
        <c:lblAlgn val="ctr"/>
        <c:lblOffset val="100"/>
        <c:noMultiLvlLbl val="0"/>
      </c:catAx>
      <c:valAx>
        <c:axId val="1423783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42348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14. Porcentaje de productos de investigación relacionados con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Ind14'!$D$9</c:f>
              <c:strCache>
                <c:ptCount val="1"/>
                <c:pt idx="0">
                  <c:v>Productos de investigación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Ind14'!$F$9:$L$9</c:f>
              <c:numCache>
                <c:formatCode>0.0%</c:formatCode>
                <c:ptCount val="7"/>
                <c:pt idx="0">
                  <c:v>0.34285714285714286</c:v>
                </c:pt>
                <c:pt idx="1">
                  <c:v>0.8</c:v>
                </c:pt>
                <c:pt idx="2">
                  <c:v>0.11428571428571428</c:v>
                </c:pt>
                <c:pt idx="3">
                  <c:v>0.2</c:v>
                </c:pt>
                <c:pt idx="4">
                  <c:v>0.34285714285714286</c:v>
                </c:pt>
                <c:pt idx="5">
                  <c:v>0.45714285714285713</c:v>
                </c:pt>
                <c:pt idx="6">
                  <c:v>0.6</c:v>
                </c:pt>
              </c:numCache>
            </c:numRef>
          </c:val>
          <c:extLst>
            <c:ext xmlns:c16="http://schemas.microsoft.com/office/drawing/2014/chart" uri="{C3380CC4-5D6E-409C-BE32-E72D297353CC}">
              <c16:uniqueId val="{00000000-F686-9E43-B227-6D433A5EEABC}"/>
            </c:ext>
          </c:extLst>
        </c:ser>
        <c:dLbls>
          <c:dLblPos val="outEnd"/>
          <c:showLegendKey val="0"/>
          <c:showVal val="1"/>
          <c:showCatName val="0"/>
          <c:showSerName val="0"/>
          <c:showPercent val="0"/>
          <c:showBubbleSize val="0"/>
        </c:dLbls>
        <c:gapWidth val="219"/>
        <c:overlap val="-27"/>
        <c:axId val="1423489776"/>
        <c:axId val="1423783616"/>
      </c:barChart>
      <c:catAx>
        <c:axId val="142348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23783616"/>
        <c:crosses val="autoZero"/>
        <c:auto val="1"/>
        <c:lblAlgn val="ctr"/>
        <c:lblOffset val="100"/>
        <c:noMultiLvlLbl val="0"/>
      </c:catAx>
      <c:valAx>
        <c:axId val="1423783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42348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15. </a:t>
            </a:r>
            <a:r>
              <a:rPr lang="es-MX"/>
              <a:t>Composición porcentual de </a:t>
            </a:r>
            <a:r>
              <a:rPr lang="en-US"/>
              <a:t>integrantes de la planta académica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15'!$D$8</c:f>
              <c:strCache>
                <c:ptCount val="1"/>
                <c:pt idx="0">
                  <c:v>Docentes, investigadores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15'!$F$3:$L$3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15'!$F$8:$L$8</c:f>
              <c:numCache>
                <c:formatCode>0.0%</c:formatCode>
                <c:ptCount val="7"/>
                <c:pt idx="0">
                  <c:v>1.2048192771084338E-2</c:v>
                </c:pt>
                <c:pt idx="1">
                  <c:v>6.024096385542169E-3</c:v>
                </c:pt>
                <c:pt idx="2">
                  <c:v>6.024096385542169E-3</c:v>
                </c:pt>
                <c:pt idx="3">
                  <c:v>3.3734939759036145E-2</c:v>
                </c:pt>
                <c:pt idx="4">
                  <c:v>2.0481927710843374E-2</c:v>
                </c:pt>
                <c:pt idx="5">
                  <c:v>1.0843373493975903E-2</c:v>
                </c:pt>
                <c:pt idx="6">
                  <c:v>3.6144578313253013E-3</c:v>
                </c:pt>
              </c:numCache>
            </c:numRef>
          </c:val>
          <c:extLst>
            <c:ext xmlns:c16="http://schemas.microsoft.com/office/drawing/2014/chart" uri="{C3380CC4-5D6E-409C-BE32-E72D297353CC}">
              <c16:uniqueId val="{00000000-ACF8-3F49-87A9-C7DCC66EC6B7}"/>
            </c:ext>
          </c:extLst>
        </c:ser>
        <c:dLbls>
          <c:dLblPos val="outEnd"/>
          <c:showLegendKey val="0"/>
          <c:showVal val="1"/>
          <c:showCatName val="0"/>
          <c:showSerName val="0"/>
          <c:showPercent val="0"/>
          <c:showBubbleSize val="0"/>
        </c:dLbls>
        <c:gapWidth val="219"/>
        <c:overlap val="-27"/>
        <c:axId val="1494500128"/>
        <c:axId val="375028896"/>
      </c:barChart>
      <c:catAx>
        <c:axId val="149450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75028896"/>
        <c:crosses val="autoZero"/>
        <c:auto val="1"/>
        <c:lblAlgn val="ctr"/>
        <c:lblOffset val="100"/>
        <c:noMultiLvlLbl val="0"/>
      </c:catAx>
      <c:valAx>
        <c:axId val="375028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49450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15. </a:t>
            </a:r>
            <a:r>
              <a:rPr lang="es-MX"/>
              <a:t>Composición porcentual de </a:t>
            </a:r>
            <a:r>
              <a:rPr lang="en-US"/>
              <a:t>integrantes de la planta académica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Ind15'!$D$8</c:f>
              <c:strCache>
                <c:ptCount val="1"/>
                <c:pt idx="0">
                  <c:v>Docentes, investigadores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Ind15'!$F$3:$L$3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Ind15'!$F$8:$L$8</c:f>
              <c:numCache>
                <c:formatCode>0.0%</c:formatCode>
                <c:ptCount val="7"/>
                <c:pt idx="0">
                  <c:v>0.31764705882352939</c:v>
                </c:pt>
                <c:pt idx="1">
                  <c:v>0.6</c:v>
                </c:pt>
                <c:pt idx="2">
                  <c:v>0.38823529411764707</c:v>
                </c:pt>
                <c:pt idx="3">
                  <c:v>8.2352941176470587E-2</c:v>
                </c:pt>
                <c:pt idx="4">
                  <c:v>7.0588235294117646E-2</c:v>
                </c:pt>
                <c:pt idx="5">
                  <c:v>0.22352941176470589</c:v>
                </c:pt>
                <c:pt idx="6">
                  <c:v>0.11764705882352941</c:v>
                </c:pt>
              </c:numCache>
            </c:numRef>
          </c:val>
          <c:extLst>
            <c:ext xmlns:c16="http://schemas.microsoft.com/office/drawing/2014/chart" uri="{C3380CC4-5D6E-409C-BE32-E72D297353CC}">
              <c16:uniqueId val="{00000000-4384-2241-B40C-8BCEB5A18587}"/>
            </c:ext>
          </c:extLst>
        </c:ser>
        <c:dLbls>
          <c:dLblPos val="outEnd"/>
          <c:showLegendKey val="0"/>
          <c:showVal val="1"/>
          <c:showCatName val="0"/>
          <c:showSerName val="0"/>
          <c:showPercent val="0"/>
          <c:showBubbleSize val="0"/>
        </c:dLbls>
        <c:gapWidth val="219"/>
        <c:overlap val="-27"/>
        <c:axId val="1494500128"/>
        <c:axId val="375028896"/>
      </c:barChart>
      <c:catAx>
        <c:axId val="149450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75028896"/>
        <c:crosses val="autoZero"/>
        <c:auto val="1"/>
        <c:lblAlgn val="ctr"/>
        <c:lblOffset val="100"/>
        <c:noMultiLvlLbl val="0"/>
      </c:catAx>
      <c:valAx>
        <c:axId val="375028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49450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16'!$D$13</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16'!$F$13:$L$13</c:f>
              <c:numCache>
                <c:formatCode>0%</c:formatCode>
                <c:ptCount val="7"/>
                <c:pt idx="0">
                  <c:v>8.4053302094010837E-2</c:v>
                </c:pt>
                <c:pt idx="1">
                  <c:v>3.8072924293454387E-2</c:v>
                </c:pt>
                <c:pt idx="2">
                  <c:v>3.704788402401523E-2</c:v>
                </c:pt>
                <c:pt idx="3">
                  <c:v>0.103821935861766</c:v>
                </c:pt>
                <c:pt idx="4">
                  <c:v>9.0642846683262557E-2</c:v>
                </c:pt>
                <c:pt idx="5">
                  <c:v>4.7151852394201201E-2</c:v>
                </c:pt>
                <c:pt idx="6">
                  <c:v>2.2843754576072631E-2</c:v>
                </c:pt>
              </c:numCache>
            </c:numRef>
          </c:val>
          <c:extLst>
            <c:ext xmlns:c16="http://schemas.microsoft.com/office/drawing/2014/chart" uri="{C3380CC4-5D6E-409C-BE32-E72D297353CC}">
              <c16:uniqueId val="{00000000-DCD6-C94C-B76B-4E4A2CE997DD}"/>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0-00C3-504F-9161-C64347E8C2FA}"/>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16'!$D$12</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16'!$F$12:$L$12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581-B044-884F-AD67C147EC69}"/>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16'!$D$14</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16'!$F$14:$L$14</c:f>
              <c:numCache>
                <c:formatCode>0%</c:formatCode>
                <c:ptCount val="7"/>
                <c:pt idx="0">
                  <c:v>0</c:v>
                </c:pt>
                <c:pt idx="1">
                  <c:v>0</c:v>
                </c:pt>
                <c:pt idx="2">
                  <c:v>0</c:v>
                </c:pt>
                <c:pt idx="3">
                  <c:v>5.8823529411764705E-2</c:v>
                </c:pt>
                <c:pt idx="4">
                  <c:v>5.8823529411764705E-2</c:v>
                </c:pt>
                <c:pt idx="5">
                  <c:v>0</c:v>
                </c:pt>
                <c:pt idx="6">
                  <c:v>0</c:v>
                </c:pt>
              </c:numCache>
            </c:numRef>
          </c:val>
          <c:extLst>
            <c:ext xmlns:c16="http://schemas.microsoft.com/office/drawing/2014/chart" uri="{C3380CC4-5D6E-409C-BE32-E72D297353CC}">
              <c16:uniqueId val="{00000000-0DAD-3346-BFD3-EE1441A37E2F}"/>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16'!$D$15</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16'!$F$15:$L$15</c:f>
              <c:numCache>
                <c:formatCode>0%</c:formatCode>
                <c:ptCount val="7"/>
                <c:pt idx="0">
                  <c:v>5.7894736842105263E-2</c:v>
                </c:pt>
                <c:pt idx="1">
                  <c:v>1.0526315789473684E-2</c:v>
                </c:pt>
                <c:pt idx="2">
                  <c:v>0</c:v>
                </c:pt>
                <c:pt idx="3">
                  <c:v>6.8421052631578952E-2</c:v>
                </c:pt>
                <c:pt idx="4">
                  <c:v>7.3684210526315783E-2</c:v>
                </c:pt>
                <c:pt idx="5">
                  <c:v>1.5789473684210527E-2</c:v>
                </c:pt>
                <c:pt idx="6">
                  <c:v>2.1052631578947368E-2</c:v>
                </c:pt>
              </c:numCache>
            </c:numRef>
          </c:val>
          <c:extLst>
            <c:ext xmlns:c16="http://schemas.microsoft.com/office/drawing/2014/chart" uri="{C3380CC4-5D6E-409C-BE32-E72D297353CC}">
              <c16:uniqueId val="{00000000-B622-7B46-AC5F-5805A7630F53}"/>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16'!$D$16</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695-6946-96F9-079E3EE4B498}"/>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16'!$D$12</c:f>
              <c:strCache>
                <c:ptCount val="1"/>
                <c:pt idx="0">
                  <c:v>TSU</c:v>
                </c:pt>
              </c:strCache>
            </c:strRef>
          </c:tx>
          <c:spPr>
            <a:solidFill>
              <a:schemeClr val="accent1"/>
            </a:solidFill>
            <a:ln>
              <a:noFill/>
            </a:ln>
            <a:effectLst/>
          </c:spPr>
          <c:invertIfNegative val="0"/>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16'!$F$12:$L$12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0C-F245-9775-0EFAF70DEE76}"/>
            </c:ext>
          </c:extLst>
        </c:ser>
        <c:ser>
          <c:idx val="1"/>
          <c:order val="1"/>
          <c:tx>
            <c:strRef>
              <c:f>'Indicador 16'!$D$13</c:f>
              <c:strCache>
                <c:ptCount val="1"/>
                <c:pt idx="0">
                  <c:v>Licenciatura</c:v>
                </c:pt>
              </c:strCache>
            </c:strRef>
          </c:tx>
          <c:spPr>
            <a:solidFill>
              <a:schemeClr val="accent2"/>
            </a:solidFill>
            <a:ln>
              <a:noFill/>
            </a:ln>
            <a:effectLst/>
          </c:spPr>
          <c:invertIfNegative val="0"/>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16'!$F$13:$L$13</c:f>
              <c:numCache>
                <c:formatCode>0%</c:formatCode>
                <c:ptCount val="7"/>
                <c:pt idx="0">
                  <c:v>8.4053302094010837E-2</c:v>
                </c:pt>
                <c:pt idx="1">
                  <c:v>3.8072924293454387E-2</c:v>
                </c:pt>
                <c:pt idx="2">
                  <c:v>3.704788402401523E-2</c:v>
                </c:pt>
                <c:pt idx="3">
                  <c:v>0.103821935861766</c:v>
                </c:pt>
                <c:pt idx="4">
                  <c:v>9.0642846683262557E-2</c:v>
                </c:pt>
                <c:pt idx="5">
                  <c:v>4.7151852394201201E-2</c:v>
                </c:pt>
                <c:pt idx="6">
                  <c:v>2.2843754576072631E-2</c:v>
                </c:pt>
              </c:numCache>
            </c:numRef>
          </c:val>
          <c:extLst>
            <c:ext xmlns:c16="http://schemas.microsoft.com/office/drawing/2014/chart" uri="{C3380CC4-5D6E-409C-BE32-E72D297353CC}">
              <c16:uniqueId val="{00000001-750C-F245-9775-0EFAF70DEE76}"/>
            </c:ext>
          </c:extLst>
        </c:ser>
        <c:ser>
          <c:idx val="2"/>
          <c:order val="2"/>
          <c:tx>
            <c:strRef>
              <c:f>'Indicador 16'!$D$14</c:f>
              <c:strCache>
                <c:ptCount val="1"/>
                <c:pt idx="0">
                  <c:v>Especialidad</c:v>
                </c:pt>
              </c:strCache>
            </c:strRef>
          </c:tx>
          <c:spPr>
            <a:solidFill>
              <a:schemeClr val="accent3"/>
            </a:solidFill>
            <a:ln>
              <a:noFill/>
            </a:ln>
            <a:effectLst/>
          </c:spPr>
          <c:invertIfNegative val="0"/>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16'!$F$14:$L$14</c:f>
              <c:numCache>
                <c:formatCode>0%</c:formatCode>
                <c:ptCount val="7"/>
                <c:pt idx="0">
                  <c:v>0</c:v>
                </c:pt>
                <c:pt idx="1">
                  <c:v>0</c:v>
                </c:pt>
                <c:pt idx="2">
                  <c:v>0</c:v>
                </c:pt>
                <c:pt idx="3">
                  <c:v>5.8823529411764705E-2</c:v>
                </c:pt>
                <c:pt idx="4">
                  <c:v>5.8823529411764705E-2</c:v>
                </c:pt>
                <c:pt idx="5">
                  <c:v>0</c:v>
                </c:pt>
                <c:pt idx="6">
                  <c:v>0</c:v>
                </c:pt>
              </c:numCache>
            </c:numRef>
          </c:val>
          <c:extLst>
            <c:ext xmlns:c16="http://schemas.microsoft.com/office/drawing/2014/chart" uri="{C3380CC4-5D6E-409C-BE32-E72D297353CC}">
              <c16:uniqueId val="{00000002-750C-F245-9775-0EFAF70DEE76}"/>
            </c:ext>
          </c:extLst>
        </c:ser>
        <c:ser>
          <c:idx val="3"/>
          <c:order val="3"/>
          <c:tx>
            <c:strRef>
              <c:f>'Indicador 16'!$D$15</c:f>
              <c:strCache>
                <c:ptCount val="1"/>
                <c:pt idx="0">
                  <c:v>Maestría</c:v>
                </c:pt>
              </c:strCache>
            </c:strRef>
          </c:tx>
          <c:spPr>
            <a:solidFill>
              <a:schemeClr val="accent4"/>
            </a:solidFill>
            <a:ln>
              <a:noFill/>
            </a:ln>
            <a:effectLst/>
          </c:spPr>
          <c:invertIfNegative val="0"/>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16'!$F$15:$L$15</c:f>
              <c:numCache>
                <c:formatCode>0%</c:formatCode>
                <c:ptCount val="7"/>
                <c:pt idx="0">
                  <c:v>5.7894736842105263E-2</c:v>
                </c:pt>
                <c:pt idx="1">
                  <c:v>1.0526315789473684E-2</c:v>
                </c:pt>
                <c:pt idx="2">
                  <c:v>0</c:v>
                </c:pt>
                <c:pt idx="3">
                  <c:v>6.8421052631578952E-2</c:v>
                </c:pt>
                <c:pt idx="4">
                  <c:v>7.3684210526315783E-2</c:v>
                </c:pt>
                <c:pt idx="5">
                  <c:v>1.5789473684210527E-2</c:v>
                </c:pt>
                <c:pt idx="6">
                  <c:v>2.1052631578947368E-2</c:v>
                </c:pt>
              </c:numCache>
            </c:numRef>
          </c:val>
          <c:extLst>
            <c:ext xmlns:c16="http://schemas.microsoft.com/office/drawing/2014/chart" uri="{C3380CC4-5D6E-409C-BE32-E72D297353CC}">
              <c16:uniqueId val="{00000003-750C-F245-9775-0EFAF70DEE76}"/>
            </c:ext>
          </c:extLst>
        </c:ser>
        <c:ser>
          <c:idx val="4"/>
          <c:order val="4"/>
          <c:tx>
            <c:strRef>
              <c:f>'Indicador 16'!$D$16</c:f>
              <c:strCache>
                <c:ptCount val="1"/>
                <c:pt idx="0">
                  <c:v>Doctorado</c:v>
                </c:pt>
              </c:strCache>
            </c:strRef>
          </c:tx>
          <c:spPr>
            <a:solidFill>
              <a:schemeClr val="accent5"/>
            </a:solidFill>
            <a:ln>
              <a:noFill/>
            </a:ln>
            <a:effectLst/>
          </c:spPr>
          <c:invertIfNegative val="0"/>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750C-F245-9775-0EFAF70DEE76}"/>
            </c:ext>
          </c:extLst>
        </c:ser>
        <c:dLbls>
          <c:showLegendKey val="0"/>
          <c:showVal val="0"/>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Ind16'!$D$13</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Ind16'!$F$13:$L$13</c:f>
              <c:numCache>
                <c:formatCode>0%</c:formatCode>
                <c:ptCount val="7"/>
                <c:pt idx="0">
                  <c:v>0.12083333333333333</c:v>
                </c:pt>
                <c:pt idx="1">
                  <c:v>7.7777777777777779E-2</c:v>
                </c:pt>
                <c:pt idx="2">
                  <c:v>6.1111111111111109E-2</c:v>
                </c:pt>
                <c:pt idx="3">
                  <c:v>3.0555555555555555E-2</c:v>
                </c:pt>
                <c:pt idx="4">
                  <c:v>4.4444444444444446E-2</c:v>
                </c:pt>
                <c:pt idx="5">
                  <c:v>3.4722222222222224E-2</c:v>
                </c:pt>
                <c:pt idx="6">
                  <c:v>2.0833333333333332E-2</c:v>
                </c:pt>
              </c:numCache>
            </c:numRef>
          </c:val>
          <c:extLst>
            <c:ext xmlns:c16="http://schemas.microsoft.com/office/drawing/2014/chart" uri="{C3380CC4-5D6E-409C-BE32-E72D297353CC}">
              <c16:uniqueId val="{00000000-33CE-F645-AAC3-054391BF651B}"/>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Ind16'!$D$12</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Ind16'!$F$12:$L$12</c:f>
              <c:numCache>
                <c:formatCode>0.0%</c:formatCode>
                <c:ptCount val="7"/>
                <c:pt idx="0">
                  <c:v>6.1538461538461542E-2</c:v>
                </c:pt>
                <c:pt idx="1">
                  <c:v>0.12307692307692308</c:v>
                </c:pt>
                <c:pt idx="2">
                  <c:v>0</c:v>
                </c:pt>
                <c:pt idx="3">
                  <c:v>0</c:v>
                </c:pt>
                <c:pt idx="4">
                  <c:v>0.16923076923076924</c:v>
                </c:pt>
                <c:pt idx="5">
                  <c:v>0.1076923076923077</c:v>
                </c:pt>
                <c:pt idx="6">
                  <c:v>4.6153846153846156E-2</c:v>
                </c:pt>
              </c:numCache>
            </c:numRef>
          </c:val>
          <c:extLst>
            <c:ext xmlns:c16="http://schemas.microsoft.com/office/drawing/2014/chart" uri="{C3380CC4-5D6E-409C-BE32-E72D297353CC}">
              <c16:uniqueId val="{00000000-4943-0048-8C03-84C9FBB1BEE1}"/>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Ind16'!$D$14</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Ind16'!$F$14:$L$14</c:f>
              <c:numCache>
                <c:formatCode>0%</c:formatCode>
                <c:ptCount val="7"/>
                <c:pt idx="0">
                  <c:v>0.57391304347826089</c:v>
                </c:pt>
                <c:pt idx="1">
                  <c:v>0.30434782608695654</c:v>
                </c:pt>
                <c:pt idx="2">
                  <c:v>8.6956521739130432E-2</c:v>
                </c:pt>
                <c:pt idx="3">
                  <c:v>5.2173913043478258E-2</c:v>
                </c:pt>
                <c:pt idx="4">
                  <c:v>0.13043478260869565</c:v>
                </c:pt>
                <c:pt idx="5">
                  <c:v>0.22608695652173913</c:v>
                </c:pt>
                <c:pt idx="6">
                  <c:v>8.6956521739130432E-2</c:v>
                </c:pt>
              </c:numCache>
            </c:numRef>
          </c:val>
          <c:extLst>
            <c:ext xmlns:c16="http://schemas.microsoft.com/office/drawing/2014/chart" uri="{C3380CC4-5D6E-409C-BE32-E72D297353CC}">
              <c16:uniqueId val="{00000000-75E0-D846-BE55-1310696CFA24}"/>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Ind16'!$D$15</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Ind16'!$F$15:$L$15</c:f>
              <c:numCache>
                <c:formatCode>0%</c:formatCode>
                <c:ptCount val="7"/>
                <c:pt idx="0">
                  <c:v>0.16470588235294117</c:v>
                </c:pt>
                <c:pt idx="1">
                  <c:v>0.45882352941176469</c:v>
                </c:pt>
                <c:pt idx="2">
                  <c:v>0.29411764705882354</c:v>
                </c:pt>
                <c:pt idx="3">
                  <c:v>8.2352941176470587E-2</c:v>
                </c:pt>
                <c:pt idx="4">
                  <c:v>0.6588235294117647</c:v>
                </c:pt>
                <c:pt idx="5">
                  <c:v>0.57647058823529407</c:v>
                </c:pt>
                <c:pt idx="6">
                  <c:v>0.29411764705882354</c:v>
                </c:pt>
              </c:numCache>
            </c:numRef>
          </c:val>
          <c:extLst>
            <c:ext xmlns:c16="http://schemas.microsoft.com/office/drawing/2014/chart" uri="{C3380CC4-5D6E-409C-BE32-E72D297353CC}">
              <c16:uniqueId val="{00000000-B86D-0A47-83AF-37F9856449A2}"/>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Ind16'!$D$16</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Ind16'!$F$16:$L$16</c:f>
              <c:numCache>
                <c:formatCode>0%</c:formatCode>
                <c:ptCount val="7"/>
                <c:pt idx="0">
                  <c:v>0.82499999999999996</c:v>
                </c:pt>
                <c:pt idx="1">
                  <c:v>0.7</c:v>
                </c:pt>
                <c:pt idx="2">
                  <c:v>0.55000000000000004</c:v>
                </c:pt>
                <c:pt idx="3">
                  <c:v>0.17499999999999999</c:v>
                </c:pt>
                <c:pt idx="4">
                  <c:v>0.625</c:v>
                </c:pt>
                <c:pt idx="5">
                  <c:v>0.32500000000000001</c:v>
                </c:pt>
                <c:pt idx="6">
                  <c:v>0.125</c:v>
                </c:pt>
              </c:numCache>
            </c:numRef>
          </c:val>
          <c:extLst>
            <c:ext xmlns:c16="http://schemas.microsoft.com/office/drawing/2014/chart" uri="{C3380CC4-5D6E-409C-BE32-E72D297353CC}">
              <c16:uniqueId val="{00000000-DAF4-8F42-A268-0F708AF8819D}"/>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2'!$F$16:$L$16</c:f>
              <c:numCache>
                <c:formatCode>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0-F22B-2A4B-8D94-1009833D1DF9}"/>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r>
              <a:rPr lang="en-US" sz="1400"/>
              <a:t>Indicador 16. Porcentaje de estudiantes que participan en proyectos de investigación relacionados con los criterios del SEAES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Ind16'!$D$12</c:f>
              <c:strCache>
                <c:ptCount val="1"/>
                <c:pt idx="0">
                  <c:v>TSU</c:v>
                </c:pt>
              </c:strCache>
            </c:strRef>
          </c:tx>
          <c:spPr>
            <a:solidFill>
              <a:schemeClr val="accent1"/>
            </a:solidFill>
            <a:ln>
              <a:noFill/>
            </a:ln>
            <a:effectLst/>
          </c:spPr>
          <c:invertIfNegative val="0"/>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Ind16'!$F$12:$L$12</c:f>
              <c:numCache>
                <c:formatCode>0.0%</c:formatCode>
                <c:ptCount val="7"/>
                <c:pt idx="0">
                  <c:v>6.1538461538461542E-2</c:v>
                </c:pt>
                <c:pt idx="1">
                  <c:v>0.12307692307692308</c:v>
                </c:pt>
                <c:pt idx="2">
                  <c:v>0</c:v>
                </c:pt>
                <c:pt idx="3">
                  <c:v>0</c:v>
                </c:pt>
                <c:pt idx="4">
                  <c:v>0.16923076923076924</c:v>
                </c:pt>
                <c:pt idx="5">
                  <c:v>0.1076923076923077</c:v>
                </c:pt>
                <c:pt idx="6">
                  <c:v>4.6153846153846156E-2</c:v>
                </c:pt>
              </c:numCache>
            </c:numRef>
          </c:val>
          <c:extLst>
            <c:ext xmlns:c16="http://schemas.microsoft.com/office/drawing/2014/chart" uri="{C3380CC4-5D6E-409C-BE32-E72D297353CC}">
              <c16:uniqueId val="{00000000-039C-F24F-92DB-9BEC5C63D69A}"/>
            </c:ext>
          </c:extLst>
        </c:ser>
        <c:ser>
          <c:idx val="1"/>
          <c:order val="1"/>
          <c:tx>
            <c:strRef>
              <c:f>'EJEMPLO Ind16'!$D$13</c:f>
              <c:strCache>
                <c:ptCount val="1"/>
                <c:pt idx="0">
                  <c:v>Licenciatura</c:v>
                </c:pt>
              </c:strCache>
            </c:strRef>
          </c:tx>
          <c:spPr>
            <a:solidFill>
              <a:schemeClr val="accent2"/>
            </a:solidFill>
            <a:ln>
              <a:noFill/>
            </a:ln>
            <a:effectLst/>
          </c:spPr>
          <c:invertIfNegative val="0"/>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Ind16'!$F$13:$L$13</c:f>
              <c:numCache>
                <c:formatCode>0%</c:formatCode>
                <c:ptCount val="7"/>
                <c:pt idx="0">
                  <c:v>0.12083333333333333</c:v>
                </c:pt>
                <c:pt idx="1">
                  <c:v>7.7777777777777779E-2</c:v>
                </c:pt>
                <c:pt idx="2">
                  <c:v>6.1111111111111109E-2</c:v>
                </c:pt>
                <c:pt idx="3">
                  <c:v>3.0555555555555555E-2</c:v>
                </c:pt>
                <c:pt idx="4">
                  <c:v>4.4444444444444446E-2</c:v>
                </c:pt>
                <c:pt idx="5">
                  <c:v>3.4722222222222224E-2</c:v>
                </c:pt>
                <c:pt idx="6">
                  <c:v>2.0833333333333332E-2</c:v>
                </c:pt>
              </c:numCache>
            </c:numRef>
          </c:val>
          <c:extLst>
            <c:ext xmlns:c16="http://schemas.microsoft.com/office/drawing/2014/chart" uri="{C3380CC4-5D6E-409C-BE32-E72D297353CC}">
              <c16:uniqueId val="{00000001-039C-F24F-92DB-9BEC5C63D69A}"/>
            </c:ext>
          </c:extLst>
        </c:ser>
        <c:ser>
          <c:idx val="2"/>
          <c:order val="2"/>
          <c:tx>
            <c:strRef>
              <c:f>'EJEMPLO Ind16'!$D$14</c:f>
              <c:strCache>
                <c:ptCount val="1"/>
                <c:pt idx="0">
                  <c:v>Especialidad</c:v>
                </c:pt>
              </c:strCache>
            </c:strRef>
          </c:tx>
          <c:spPr>
            <a:solidFill>
              <a:schemeClr val="accent3"/>
            </a:solidFill>
            <a:ln>
              <a:noFill/>
            </a:ln>
            <a:effectLst/>
          </c:spPr>
          <c:invertIfNegative val="0"/>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Ind16'!$F$14:$L$14</c:f>
              <c:numCache>
                <c:formatCode>0%</c:formatCode>
                <c:ptCount val="7"/>
                <c:pt idx="0">
                  <c:v>0.57391304347826089</c:v>
                </c:pt>
                <c:pt idx="1">
                  <c:v>0.30434782608695654</c:v>
                </c:pt>
                <c:pt idx="2">
                  <c:v>8.6956521739130432E-2</c:v>
                </c:pt>
                <c:pt idx="3">
                  <c:v>5.2173913043478258E-2</c:v>
                </c:pt>
                <c:pt idx="4">
                  <c:v>0.13043478260869565</c:v>
                </c:pt>
                <c:pt idx="5">
                  <c:v>0.22608695652173913</c:v>
                </c:pt>
                <c:pt idx="6">
                  <c:v>8.6956521739130432E-2</c:v>
                </c:pt>
              </c:numCache>
            </c:numRef>
          </c:val>
          <c:extLst>
            <c:ext xmlns:c16="http://schemas.microsoft.com/office/drawing/2014/chart" uri="{C3380CC4-5D6E-409C-BE32-E72D297353CC}">
              <c16:uniqueId val="{00000002-039C-F24F-92DB-9BEC5C63D69A}"/>
            </c:ext>
          </c:extLst>
        </c:ser>
        <c:ser>
          <c:idx val="3"/>
          <c:order val="3"/>
          <c:tx>
            <c:strRef>
              <c:f>'EJEMPLO Ind16'!$D$15</c:f>
              <c:strCache>
                <c:ptCount val="1"/>
                <c:pt idx="0">
                  <c:v>Maestría</c:v>
                </c:pt>
              </c:strCache>
            </c:strRef>
          </c:tx>
          <c:spPr>
            <a:solidFill>
              <a:schemeClr val="accent4"/>
            </a:solidFill>
            <a:ln>
              <a:noFill/>
            </a:ln>
            <a:effectLst/>
          </c:spPr>
          <c:invertIfNegative val="0"/>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Ind16'!$F$15:$L$15</c:f>
              <c:numCache>
                <c:formatCode>0%</c:formatCode>
                <c:ptCount val="7"/>
                <c:pt idx="0">
                  <c:v>0.16470588235294117</c:v>
                </c:pt>
                <c:pt idx="1">
                  <c:v>0.45882352941176469</c:v>
                </c:pt>
                <c:pt idx="2">
                  <c:v>0.29411764705882354</c:v>
                </c:pt>
                <c:pt idx="3">
                  <c:v>8.2352941176470587E-2</c:v>
                </c:pt>
                <c:pt idx="4">
                  <c:v>0.6588235294117647</c:v>
                </c:pt>
                <c:pt idx="5">
                  <c:v>0.57647058823529407</c:v>
                </c:pt>
                <c:pt idx="6">
                  <c:v>0.29411764705882354</c:v>
                </c:pt>
              </c:numCache>
            </c:numRef>
          </c:val>
          <c:extLst>
            <c:ext xmlns:c16="http://schemas.microsoft.com/office/drawing/2014/chart" uri="{C3380CC4-5D6E-409C-BE32-E72D297353CC}">
              <c16:uniqueId val="{00000003-039C-F24F-92DB-9BEC5C63D69A}"/>
            </c:ext>
          </c:extLst>
        </c:ser>
        <c:ser>
          <c:idx val="4"/>
          <c:order val="4"/>
          <c:tx>
            <c:strRef>
              <c:f>'EJEMPLO Ind16'!$D$16</c:f>
              <c:strCache>
                <c:ptCount val="1"/>
                <c:pt idx="0">
                  <c:v>Doctorado</c:v>
                </c:pt>
              </c:strCache>
            </c:strRef>
          </c:tx>
          <c:spPr>
            <a:solidFill>
              <a:schemeClr val="accent5"/>
            </a:solidFill>
            <a:ln>
              <a:noFill/>
            </a:ln>
            <a:effectLst/>
          </c:spPr>
          <c:invertIfNegative val="0"/>
          <c:cat>
            <c:strRef>
              <c:f>'EJEMPLO Ind16'!$F$3:$L$3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Ind16'!$F$16:$L$16</c:f>
              <c:numCache>
                <c:formatCode>0%</c:formatCode>
                <c:ptCount val="7"/>
                <c:pt idx="0">
                  <c:v>0.82499999999999996</c:v>
                </c:pt>
                <c:pt idx="1">
                  <c:v>0.7</c:v>
                </c:pt>
                <c:pt idx="2">
                  <c:v>0.55000000000000004</c:v>
                </c:pt>
                <c:pt idx="3">
                  <c:v>0.17499999999999999</c:v>
                </c:pt>
                <c:pt idx="4">
                  <c:v>0.625</c:v>
                </c:pt>
                <c:pt idx="5">
                  <c:v>0.32500000000000001</c:v>
                </c:pt>
                <c:pt idx="6">
                  <c:v>0.125</c:v>
                </c:pt>
              </c:numCache>
            </c:numRef>
          </c:val>
          <c:extLst>
            <c:ext xmlns:c16="http://schemas.microsoft.com/office/drawing/2014/chart" uri="{C3380CC4-5D6E-409C-BE32-E72D297353CC}">
              <c16:uniqueId val="{00000004-039C-F24F-92DB-9BEC5C63D69A}"/>
            </c:ext>
          </c:extLst>
        </c:ser>
        <c:dLbls>
          <c:showLegendKey val="0"/>
          <c:showVal val="0"/>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17'!$D$11</c:f>
              <c:strCache>
                <c:ptCount val="1"/>
                <c:pt idx="0">
                  <c:v>Personal directivo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17'!$F$11:$L$11</c:f>
              <c:numCache>
                <c:formatCode>0.0%</c:formatCode>
                <c:ptCount val="7"/>
                <c:pt idx="0">
                  <c:v>0.48837209302325579</c:v>
                </c:pt>
                <c:pt idx="1">
                  <c:v>0.51162790697674421</c:v>
                </c:pt>
                <c:pt idx="2">
                  <c:v>0</c:v>
                </c:pt>
                <c:pt idx="3">
                  <c:v>0</c:v>
                </c:pt>
                <c:pt idx="4">
                  <c:v>1</c:v>
                </c:pt>
                <c:pt idx="5">
                  <c:v>0</c:v>
                </c:pt>
                <c:pt idx="6">
                  <c:v>1</c:v>
                </c:pt>
              </c:numCache>
            </c:numRef>
          </c:val>
          <c:extLst>
            <c:ext xmlns:c16="http://schemas.microsoft.com/office/drawing/2014/chart" uri="{C3380CC4-5D6E-409C-BE32-E72D297353CC}">
              <c16:uniqueId val="{00000000-D55D-BC43-B505-A2B3FDF78FCF}"/>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17'!$D$12</c:f>
              <c:strCache>
                <c:ptCount val="1"/>
                <c:pt idx="0">
                  <c:v>Personal administrativo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17'!$F$12:$L$12</c:f>
              <c:numCache>
                <c:formatCode>0%</c:formatCode>
                <c:ptCount val="7"/>
                <c:pt idx="0">
                  <c:v>0.63126843657817111</c:v>
                </c:pt>
                <c:pt idx="1">
                  <c:v>0.36873156342182889</c:v>
                </c:pt>
                <c:pt idx="2">
                  <c:v>0</c:v>
                </c:pt>
                <c:pt idx="3">
                  <c:v>3.5398230088495575E-2</c:v>
                </c:pt>
                <c:pt idx="4">
                  <c:v>0.96460176991150437</c:v>
                </c:pt>
                <c:pt idx="5">
                  <c:v>1.4749262536873156E-2</c:v>
                </c:pt>
                <c:pt idx="6">
                  <c:v>0.98525073746312686</c:v>
                </c:pt>
              </c:numCache>
            </c:numRef>
          </c:val>
          <c:extLst>
            <c:ext xmlns:c16="http://schemas.microsoft.com/office/drawing/2014/chart" uri="{C3380CC4-5D6E-409C-BE32-E72D297353CC}">
              <c16:uniqueId val="{00000000-D88F-334A-A6DB-9A62E307EEEE}"/>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17'!$D$11</c:f>
              <c:strCache>
                <c:ptCount val="1"/>
                <c:pt idx="0">
                  <c:v>Personal directivo</c:v>
                </c:pt>
              </c:strCache>
            </c:strRef>
          </c:tx>
          <c:spPr>
            <a:solidFill>
              <a:schemeClr val="accent1"/>
            </a:solidFill>
            <a:ln>
              <a:noFill/>
            </a:ln>
            <a:effectLst/>
          </c:spPr>
          <c:invertIfNegative val="0"/>
          <c:cat>
            <c:multiLvlStrRef>
              <c:f>'Indicador 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17'!$F$11:$L$11</c:f>
              <c:numCache>
                <c:formatCode>0.0%</c:formatCode>
                <c:ptCount val="7"/>
                <c:pt idx="0">
                  <c:v>0.48837209302325579</c:v>
                </c:pt>
                <c:pt idx="1">
                  <c:v>0.51162790697674421</c:v>
                </c:pt>
                <c:pt idx="2">
                  <c:v>0</c:v>
                </c:pt>
                <c:pt idx="3">
                  <c:v>0</c:v>
                </c:pt>
                <c:pt idx="4">
                  <c:v>1</c:v>
                </c:pt>
                <c:pt idx="5">
                  <c:v>0</c:v>
                </c:pt>
                <c:pt idx="6">
                  <c:v>1</c:v>
                </c:pt>
              </c:numCache>
            </c:numRef>
          </c:val>
          <c:extLst>
            <c:ext xmlns:c16="http://schemas.microsoft.com/office/drawing/2014/chart" uri="{C3380CC4-5D6E-409C-BE32-E72D297353CC}">
              <c16:uniqueId val="{00000000-27DE-0843-9EBD-58A8E965A9AF}"/>
            </c:ext>
          </c:extLst>
        </c:ser>
        <c:ser>
          <c:idx val="1"/>
          <c:order val="1"/>
          <c:tx>
            <c:strRef>
              <c:f>'Indicador 17'!$D$12</c:f>
              <c:strCache>
                <c:ptCount val="1"/>
                <c:pt idx="0">
                  <c:v>Personal administrativo</c:v>
                </c:pt>
              </c:strCache>
            </c:strRef>
          </c:tx>
          <c:spPr>
            <a:solidFill>
              <a:schemeClr val="accent2"/>
            </a:solidFill>
            <a:ln>
              <a:noFill/>
            </a:ln>
            <a:effectLst/>
          </c:spPr>
          <c:invertIfNegative val="0"/>
          <c:cat>
            <c:multiLvlStrRef>
              <c:f>'Indicador 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17'!$F$12:$L$12</c:f>
              <c:numCache>
                <c:formatCode>0%</c:formatCode>
                <c:ptCount val="7"/>
                <c:pt idx="0">
                  <c:v>0.63126843657817111</c:v>
                </c:pt>
                <c:pt idx="1">
                  <c:v>0.36873156342182889</c:v>
                </c:pt>
                <c:pt idx="2">
                  <c:v>0</c:v>
                </c:pt>
                <c:pt idx="3">
                  <c:v>3.5398230088495575E-2</c:v>
                </c:pt>
                <c:pt idx="4">
                  <c:v>0.96460176991150437</c:v>
                </c:pt>
                <c:pt idx="5">
                  <c:v>1.4749262536873156E-2</c:v>
                </c:pt>
                <c:pt idx="6">
                  <c:v>0.98525073746312686</c:v>
                </c:pt>
              </c:numCache>
            </c:numRef>
          </c:val>
          <c:extLst>
            <c:ext xmlns:c16="http://schemas.microsoft.com/office/drawing/2014/chart" uri="{C3380CC4-5D6E-409C-BE32-E72D297353CC}">
              <c16:uniqueId val="{00000001-27DE-0843-9EBD-58A8E965A9AF}"/>
            </c:ext>
          </c:extLst>
        </c:ser>
        <c:dLbls>
          <c:showLegendKey val="0"/>
          <c:showVal val="0"/>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Ind17'!$D$11</c:f>
              <c:strCache>
                <c:ptCount val="1"/>
                <c:pt idx="0">
                  <c:v>Personal directivo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Ind17'!$F$11:$L$11</c:f>
              <c:numCache>
                <c:formatCode>0.0%</c:formatCode>
                <c:ptCount val="7"/>
                <c:pt idx="0">
                  <c:v>0.38709677419354838</c:v>
                </c:pt>
                <c:pt idx="1">
                  <c:v>0.4838709677419355</c:v>
                </c:pt>
                <c:pt idx="2">
                  <c:v>0.12903225806451613</c:v>
                </c:pt>
                <c:pt idx="3">
                  <c:v>0.64516129032258063</c:v>
                </c:pt>
                <c:pt idx="4">
                  <c:v>0.35483870967741937</c:v>
                </c:pt>
                <c:pt idx="5">
                  <c:v>0.90322580645161288</c:v>
                </c:pt>
                <c:pt idx="6">
                  <c:v>9.6774193548387094E-2</c:v>
                </c:pt>
              </c:numCache>
            </c:numRef>
          </c:val>
          <c:extLst>
            <c:ext xmlns:c16="http://schemas.microsoft.com/office/drawing/2014/chart" uri="{C3380CC4-5D6E-409C-BE32-E72D297353CC}">
              <c16:uniqueId val="{00000000-5126-9945-9554-9C9AEEC8349D}"/>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Ind17'!$D$12</c:f>
              <c:strCache>
                <c:ptCount val="1"/>
                <c:pt idx="0">
                  <c:v>Personal administrativo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Ind17'!$F$12:$L$12</c:f>
              <c:numCache>
                <c:formatCode>0%</c:formatCode>
                <c:ptCount val="7"/>
                <c:pt idx="0">
                  <c:v>0.50806451612903225</c:v>
                </c:pt>
                <c:pt idx="1">
                  <c:v>0.49193548387096775</c:v>
                </c:pt>
                <c:pt idx="2">
                  <c:v>0</c:v>
                </c:pt>
                <c:pt idx="3">
                  <c:v>0.62903225806451613</c:v>
                </c:pt>
                <c:pt idx="4">
                  <c:v>0.37096774193548387</c:v>
                </c:pt>
                <c:pt idx="5">
                  <c:v>0.28225806451612906</c:v>
                </c:pt>
                <c:pt idx="6">
                  <c:v>0.717741935483871</c:v>
                </c:pt>
              </c:numCache>
            </c:numRef>
          </c:val>
          <c:extLst>
            <c:ext xmlns:c16="http://schemas.microsoft.com/office/drawing/2014/chart" uri="{C3380CC4-5D6E-409C-BE32-E72D297353CC}">
              <c16:uniqueId val="{00000000-E2E0-AB42-8B54-3B2CDDEFBF8F}"/>
            </c:ext>
          </c:extLst>
        </c:ser>
        <c:dLbls>
          <c:dLblPos val="outEnd"/>
          <c:showLegendKey val="0"/>
          <c:showVal val="1"/>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17. Composición porcentual del personal directivo y administrativo en función de los criterios de equidad social y de género, inclusión e interculturalidad</a:t>
            </a:r>
            <a:r>
              <a:rPr lang="es-MX"/>
              <a:t> </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Ind17'!$D$11</c:f>
              <c:strCache>
                <c:ptCount val="1"/>
                <c:pt idx="0">
                  <c:v>Personal directivo</c:v>
                </c:pt>
              </c:strCache>
            </c:strRef>
          </c:tx>
          <c:spPr>
            <a:solidFill>
              <a:schemeClr val="accent1"/>
            </a:solidFill>
            <a:ln>
              <a:noFill/>
            </a:ln>
            <a:effectLst/>
          </c:spPr>
          <c:invertIfNegative val="0"/>
          <c:cat>
            <c:multiLvlStrRef>
              <c:f>'EJEMPLO Ind17'!$F$9:$L$10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Ind17'!$F$11:$L$11</c:f>
              <c:numCache>
                <c:formatCode>0.0%</c:formatCode>
                <c:ptCount val="7"/>
                <c:pt idx="0">
                  <c:v>0.38709677419354838</c:v>
                </c:pt>
                <c:pt idx="1">
                  <c:v>0.4838709677419355</c:v>
                </c:pt>
                <c:pt idx="2">
                  <c:v>0.12903225806451613</c:v>
                </c:pt>
                <c:pt idx="3">
                  <c:v>0.64516129032258063</c:v>
                </c:pt>
                <c:pt idx="4">
                  <c:v>0.35483870967741937</c:v>
                </c:pt>
                <c:pt idx="5">
                  <c:v>0.90322580645161288</c:v>
                </c:pt>
                <c:pt idx="6">
                  <c:v>9.6774193548387094E-2</c:v>
                </c:pt>
              </c:numCache>
            </c:numRef>
          </c:val>
          <c:extLst>
            <c:ext xmlns:c16="http://schemas.microsoft.com/office/drawing/2014/chart" uri="{C3380CC4-5D6E-409C-BE32-E72D297353CC}">
              <c16:uniqueId val="{00000000-6FE2-9A4C-9DF7-3297343F96D5}"/>
            </c:ext>
          </c:extLst>
        </c:ser>
        <c:ser>
          <c:idx val="1"/>
          <c:order val="1"/>
          <c:tx>
            <c:strRef>
              <c:f>'EJEMPLO Ind17'!$D$12</c:f>
              <c:strCache>
                <c:ptCount val="1"/>
                <c:pt idx="0">
                  <c:v>Personal administrativo</c:v>
                </c:pt>
              </c:strCache>
            </c:strRef>
          </c:tx>
          <c:spPr>
            <a:solidFill>
              <a:schemeClr val="accent2"/>
            </a:solidFill>
            <a:ln>
              <a:noFill/>
            </a:ln>
            <a:effectLst/>
          </c:spPr>
          <c:invertIfNegative val="0"/>
          <c:cat>
            <c:multiLvlStrRef>
              <c:f>'EJEMPLO Ind17'!$F$9:$L$10</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Ind17'!$F$12:$L$12</c:f>
              <c:numCache>
                <c:formatCode>0%</c:formatCode>
                <c:ptCount val="7"/>
                <c:pt idx="0">
                  <c:v>0.50806451612903225</c:v>
                </c:pt>
                <c:pt idx="1">
                  <c:v>0.49193548387096775</c:v>
                </c:pt>
                <c:pt idx="2">
                  <c:v>0</c:v>
                </c:pt>
                <c:pt idx="3">
                  <c:v>0.62903225806451613</c:v>
                </c:pt>
                <c:pt idx="4">
                  <c:v>0.37096774193548387</c:v>
                </c:pt>
                <c:pt idx="5">
                  <c:v>0.28225806451612906</c:v>
                </c:pt>
                <c:pt idx="6">
                  <c:v>0.717741935483871</c:v>
                </c:pt>
              </c:numCache>
            </c:numRef>
          </c:val>
          <c:extLst>
            <c:ext xmlns:c16="http://schemas.microsoft.com/office/drawing/2014/chart" uri="{C3380CC4-5D6E-409C-BE32-E72D297353CC}">
              <c16:uniqueId val="{00000001-6FE2-9A4C-9DF7-3297343F96D5}"/>
            </c:ext>
          </c:extLst>
        </c:ser>
        <c:dLbls>
          <c:showLegendKey val="0"/>
          <c:showVal val="0"/>
          <c:showCatName val="0"/>
          <c:showSerName val="0"/>
          <c:showPercent val="0"/>
          <c:showBubbleSize val="0"/>
        </c:dLbls>
        <c:gapWidth val="219"/>
        <c:overlap val="-27"/>
        <c:axId val="367438735"/>
        <c:axId val="329358672"/>
      </c:barChart>
      <c:catAx>
        <c:axId val="36743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29358672"/>
        <c:crosses val="autoZero"/>
        <c:auto val="1"/>
        <c:lblAlgn val="ctr"/>
        <c:lblOffset val="100"/>
        <c:noMultiLvlLbl val="0"/>
      </c:catAx>
      <c:valAx>
        <c:axId val="3293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36743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18'!$D$5</c:f>
              <c:strCache>
                <c:ptCount val="1"/>
                <c:pt idx="0">
                  <c:v>Acompañamiento estudiantil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3</c:v>
                </c:pt>
                <c:pt idx="1">
                  <c:v>4</c:v>
                </c:pt>
                <c:pt idx="2">
                  <c:v>4</c:v>
                </c:pt>
                <c:pt idx="3">
                  <c:v>7</c:v>
                </c:pt>
                <c:pt idx="4">
                  <c:v>5</c:v>
                </c:pt>
                <c:pt idx="5">
                  <c:v>3</c:v>
                </c:pt>
                <c:pt idx="6">
                  <c:v>3</c:v>
                </c:pt>
              </c:numCache>
            </c:numRef>
          </c:val>
          <c:extLst>
            <c:ext xmlns:c16="http://schemas.microsoft.com/office/drawing/2014/chart" uri="{C3380CC4-5D6E-409C-BE32-E72D297353CC}">
              <c16:uniqueId val="{00000000-A950-334A-9921-1B93ECB07E0E}"/>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18'!$D$6</c:f>
              <c:strCache>
                <c:ptCount val="1"/>
                <c:pt idx="0">
                  <c:v>Vinculación con la comunidad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5</c:v>
                </c:pt>
                <c:pt idx="1">
                  <c:v>59</c:v>
                </c:pt>
                <c:pt idx="2">
                  <c:v>59</c:v>
                </c:pt>
                <c:pt idx="3">
                  <c:v>132</c:v>
                </c:pt>
                <c:pt idx="4">
                  <c:v>25</c:v>
                </c:pt>
                <c:pt idx="5">
                  <c:v>2</c:v>
                </c:pt>
                <c:pt idx="6">
                  <c:v>16</c:v>
                </c:pt>
              </c:numCache>
            </c:numRef>
          </c:val>
          <c:extLst>
            <c:ext xmlns:c16="http://schemas.microsoft.com/office/drawing/2014/chart" uri="{C3380CC4-5D6E-409C-BE32-E72D297353CC}">
              <c16:uniqueId val="{00000000-AA55-1545-8271-BE61FC64B985}"/>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18'!$D$7</c:f>
              <c:strCache>
                <c:ptCount val="1"/>
                <c:pt idx="0">
                  <c:v>Gestión cultural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238</c:v>
                </c:pt>
                <c:pt idx="1">
                  <c:v>161</c:v>
                </c:pt>
                <c:pt idx="2">
                  <c:v>75</c:v>
                </c:pt>
                <c:pt idx="3">
                  <c:v>776</c:v>
                </c:pt>
                <c:pt idx="4">
                  <c:v>627</c:v>
                </c:pt>
                <c:pt idx="5">
                  <c:v>43</c:v>
                </c:pt>
                <c:pt idx="6">
                  <c:v>2</c:v>
                </c:pt>
              </c:numCache>
            </c:numRef>
          </c:val>
          <c:extLst>
            <c:ext xmlns:c16="http://schemas.microsoft.com/office/drawing/2014/chart" uri="{C3380CC4-5D6E-409C-BE32-E72D297353CC}">
              <c16:uniqueId val="{00000000-CDB4-6749-B9E3-FD382490596E}"/>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2'!$F$17:$L$17</c:f>
              <c:numCache>
                <c:formatCode>0%</c:formatCode>
                <c:ptCount val="7"/>
                <c:pt idx="0">
                  <c:v>0.66666666666666663</c:v>
                </c:pt>
                <c:pt idx="1">
                  <c:v>0</c:v>
                </c:pt>
                <c:pt idx="2">
                  <c:v>0.66666666666666663</c:v>
                </c:pt>
                <c:pt idx="3">
                  <c:v>0.66666666666666663</c:v>
                </c:pt>
                <c:pt idx="4">
                  <c:v>0.66666666666666663</c:v>
                </c:pt>
                <c:pt idx="5">
                  <c:v>0.33333333333333331</c:v>
                </c:pt>
                <c:pt idx="6">
                  <c:v>0.33333333333333331</c:v>
                </c:pt>
              </c:numCache>
            </c:numRef>
          </c:val>
          <c:extLst>
            <c:ext xmlns:c16="http://schemas.microsoft.com/office/drawing/2014/chart" uri="{C3380CC4-5D6E-409C-BE32-E72D297353CC}">
              <c16:uniqueId val="{00000000-A5B6-8342-ABC3-DBB0DBC1FAD6}"/>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18'!$D$8</c:f>
              <c:strCache>
                <c:ptCount val="1"/>
                <c:pt idx="0">
                  <c:v>Gestión institucional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5</c:v>
                </c:pt>
                <c:pt idx="1">
                  <c:v>3</c:v>
                </c:pt>
                <c:pt idx="2">
                  <c:v>3</c:v>
                </c:pt>
                <c:pt idx="3">
                  <c:v>10</c:v>
                </c:pt>
                <c:pt idx="4">
                  <c:v>10</c:v>
                </c:pt>
                <c:pt idx="5">
                  <c:v>1</c:v>
                </c:pt>
                <c:pt idx="6">
                  <c:v>4</c:v>
                </c:pt>
              </c:numCache>
            </c:numRef>
          </c:val>
          <c:extLst>
            <c:ext xmlns:c16="http://schemas.microsoft.com/office/drawing/2014/chart" uri="{C3380CC4-5D6E-409C-BE32-E72D297353CC}">
              <c16:uniqueId val="{00000000-C553-AF45-98DF-AEEEB759CDC7}"/>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18'!$D$5</c:f>
              <c:strCache>
                <c:ptCount val="1"/>
                <c:pt idx="0">
                  <c:v>Acompañamiento estudiantil</c:v>
                </c:pt>
              </c:strCache>
            </c:strRef>
          </c:tx>
          <c:spPr>
            <a:solidFill>
              <a:schemeClr val="accent1"/>
            </a:solidFill>
            <a:ln>
              <a:noFill/>
            </a:ln>
            <a:effectLst/>
          </c:spPr>
          <c:invertIfNegative val="0"/>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3</c:v>
                </c:pt>
                <c:pt idx="1">
                  <c:v>4</c:v>
                </c:pt>
                <c:pt idx="2">
                  <c:v>4</c:v>
                </c:pt>
                <c:pt idx="3">
                  <c:v>7</c:v>
                </c:pt>
                <c:pt idx="4">
                  <c:v>5</c:v>
                </c:pt>
                <c:pt idx="5">
                  <c:v>3</c:v>
                </c:pt>
                <c:pt idx="6">
                  <c:v>3</c:v>
                </c:pt>
              </c:numCache>
            </c:numRef>
          </c:val>
          <c:extLst>
            <c:ext xmlns:c16="http://schemas.microsoft.com/office/drawing/2014/chart" uri="{C3380CC4-5D6E-409C-BE32-E72D297353CC}">
              <c16:uniqueId val="{00000000-D6A4-274A-83B2-AAAC19780951}"/>
            </c:ext>
          </c:extLst>
        </c:ser>
        <c:ser>
          <c:idx val="1"/>
          <c:order val="1"/>
          <c:tx>
            <c:strRef>
              <c:f>'Indicador 18'!$D$6</c:f>
              <c:strCache>
                <c:ptCount val="1"/>
                <c:pt idx="0">
                  <c:v>Vinculación con la comunidad</c:v>
                </c:pt>
              </c:strCache>
            </c:strRef>
          </c:tx>
          <c:spPr>
            <a:solidFill>
              <a:schemeClr val="accent2"/>
            </a:solidFill>
            <a:ln>
              <a:noFill/>
            </a:ln>
            <a:effectLst/>
          </c:spPr>
          <c:invertIfNegative val="0"/>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5</c:v>
                </c:pt>
                <c:pt idx="1">
                  <c:v>59</c:v>
                </c:pt>
                <c:pt idx="2">
                  <c:v>59</c:v>
                </c:pt>
                <c:pt idx="3">
                  <c:v>132</c:v>
                </c:pt>
                <c:pt idx="4">
                  <c:v>25</c:v>
                </c:pt>
                <c:pt idx="5">
                  <c:v>2</c:v>
                </c:pt>
                <c:pt idx="6">
                  <c:v>16</c:v>
                </c:pt>
              </c:numCache>
            </c:numRef>
          </c:val>
          <c:extLst>
            <c:ext xmlns:c16="http://schemas.microsoft.com/office/drawing/2014/chart" uri="{C3380CC4-5D6E-409C-BE32-E72D297353CC}">
              <c16:uniqueId val="{00000001-D6A4-274A-83B2-AAAC19780951}"/>
            </c:ext>
          </c:extLst>
        </c:ser>
        <c:ser>
          <c:idx val="2"/>
          <c:order val="2"/>
          <c:tx>
            <c:strRef>
              <c:f>'Indicador 18'!$D$7</c:f>
              <c:strCache>
                <c:ptCount val="1"/>
                <c:pt idx="0">
                  <c:v>Gestión cultural</c:v>
                </c:pt>
              </c:strCache>
            </c:strRef>
          </c:tx>
          <c:spPr>
            <a:solidFill>
              <a:schemeClr val="accent3"/>
            </a:solidFill>
            <a:ln>
              <a:noFill/>
            </a:ln>
            <a:effectLst/>
          </c:spPr>
          <c:invertIfNegative val="0"/>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238</c:v>
                </c:pt>
                <c:pt idx="1">
                  <c:v>161</c:v>
                </c:pt>
                <c:pt idx="2">
                  <c:v>75</c:v>
                </c:pt>
                <c:pt idx="3">
                  <c:v>776</c:v>
                </c:pt>
                <c:pt idx="4">
                  <c:v>627</c:v>
                </c:pt>
                <c:pt idx="5">
                  <c:v>43</c:v>
                </c:pt>
                <c:pt idx="6">
                  <c:v>2</c:v>
                </c:pt>
              </c:numCache>
            </c:numRef>
          </c:val>
          <c:extLst>
            <c:ext xmlns:c16="http://schemas.microsoft.com/office/drawing/2014/chart" uri="{C3380CC4-5D6E-409C-BE32-E72D297353CC}">
              <c16:uniqueId val="{00000002-D6A4-274A-83B2-AAAC19780951}"/>
            </c:ext>
          </c:extLst>
        </c:ser>
        <c:ser>
          <c:idx val="3"/>
          <c:order val="3"/>
          <c:tx>
            <c:strRef>
              <c:f>'Indicador 18'!$D$8</c:f>
              <c:strCache>
                <c:ptCount val="1"/>
                <c:pt idx="0">
                  <c:v>Gestión institucional</c:v>
                </c:pt>
              </c:strCache>
            </c:strRef>
          </c:tx>
          <c:spPr>
            <a:solidFill>
              <a:schemeClr val="accent4"/>
            </a:solidFill>
            <a:ln>
              <a:noFill/>
            </a:ln>
            <a:effectLst/>
          </c:spPr>
          <c:invertIfNegative val="0"/>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5</c:v>
                </c:pt>
                <c:pt idx="1">
                  <c:v>3</c:v>
                </c:pt>
                <c:pt idx="2">
                  <c:v>3</c:v>
                </c:pt>
                <c:pt idx="3">
                  <c:v>10</c:v>
                </c:pt>
                <c:pt idx="4">
                  <c:v>10</c:v>
                </c:pt>
                <c:pt idx="5">
                  <c:v>1</c:v>
                </c:pt>
                <c:pt idx="6">
                  <c:v>4</c:v>
                </c:pt>
              </c:numCache>
            </c:numRef>
          </c:val>
          <c:extLst>
            <c:ext xmlns:c16="http://schemas.microsoft.com/office/drawing/2014/chart" uri="{C3380CC4-5D6E-409C-BE32-E72D297353CC}">
              <c16:uniqueId val="{00000003-D6A4-274A-83B2-AAAC19780951}"/>
            </c:ext>
          </c:extLst>
        </c:ser>
        <c:dLbls>
          <c:showLegendKey val="0"/>
          <c:showVal val="0"/>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Ind18'!$D$5</c:f>
              <c:strCache>
                <c:ptCount val="1"/>
                <c:pt idx="0">
                  <c:v>Acompañamiento estudiantil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Ind18'!$F$5:$L$5</c:f>
              <c:numCache>
                <c:formatCode>General</c:formatCode>
                <c:ptCount val="7"/>
                <c:pt idx="0">
                  <c:v>3</c:v>
                </c:pt>
                <c:pt idx="1">
                  <c:v>13</c:v>
                </c:pt>
                <c:pt idx="2">
                  <c:v>8</c:v>
                </c:pt>
                <c:pt idx="3">
                  <c:v>5</c:v>
                </c:pt>
                <c:pt idx="4">
                  <c:v>0</c:v>
                </c:pt>
                <c:pt idx="5">
                  <c:v>0</c:v>
                </c:pt>
                <c:pt idx="6">
                  <c:v>4</c:v>
                </c:pt>
              </c:numCache>
            </c:numRef>
          </c:val>
          <c:extLst>
            <c:ext xmlns:c16="http://schemas.microsoft.com/office/drawing/2014/chart" uri="{C3380CC4-5D6E-409C-BE32-E72D297353CC}">
              <c16:uniqueId val="{00000000-BA11-B04A-96CA-BC5325F65957}"/>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Ind18'!$D$6</c:f>
              <c:strCache>
                <c:ptCount val="1"/>
                <c:pt idx="0">
                  <c:v>Vinculación con la comunidad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Ind18'!$F$6:$L$6</c:f>
              <c:numCache>
                <c:formatCode>General</c:formatCode>
                <c:ptCount val="7"/>
                <c:pt idx="0">
                  <c:v>22</c:v>
                </c:pt>
                <c:pt idx="1">
                  <c:v>4</c:v>
                </c:pt>
                <c:pt idx="2">
                  <c:v>13</c:v>
                </c:pt>
                <c:pt idx="3">
                  <c:v>5</c:v>
                </c:pt>
                <c:pt idx="4">
                  <c:v>7</c:v>
                </c:pt>
                <c:pt idx="5">
                  <c:v>0</c:v>
                </c:pt>
                <c:pt idx="6">
                  <c:v>17</c:v>
                </c:pt>
              </c:numCache>
            </c:numRef>
          </c:val>
          <c:extLst>
            <c:ext xmlns:c16="http://schemas.microsoft.com/office/drawing/2014/chart" uri="{C3380CC4-5D6E-409C-BE32-E72D297353CC}">
              <c16:uniqueId val="{00000000-A687-CC4C-B07E-CCC85E8171A4}"/>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Ind18'!$D$7</c:f>
              <c:strCache>
                <c:ptCount val="1"/>
                <c:pt idx="0">
                  <c:v>Gestión cultural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Ind18'!$F$7:$L$7</c:f>
              <c:numCache>
                <c:formatCode>General</c:formatCode>
                <c:ptCount val="7"/>
                <c:pt idx="0">
                  <c:v>33</c:v>
                </c:pt>
                <c:pt idx="1">
                  <c:v>24</c:v>
                </c:pt>
                <c:pt idx="2">
                  <c:v>18</c:v>
                </c:pt>
                <c:pt idx="3">
                  <c:v>3</c:v>
                </c:pt>
                <c:pt idx="4">
                  <c:v>11</c:v>
                </c:pt>
                <c:pt idx="5">
                  <c:v>4</c:v>
                </c:pt>
                <c:pt idx="6">
                  <c:v>23</c:v>
                </c:pt>
              </c:numCache>
            </c:numRef>
          </c:val>
          <c:extLst>
            <c:ext xmlns:c16="http://schemas.microsoft.com/office/drawing/2014/chart" uri="{C3380CC4-5D6E-409C-BE32-E72D297353CC}">
              <c16:uniqueId val="{00000000-38FB-DC48-A1CC-743917B012C7}"/>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Ind18'!$D$8</c:f>
              <c:strCache>
                <c:ptCount val="1"/>
                <c:pt idx="0">
                  <c:v>Gestión institucional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Ind18'!$F$8:$L$8</c:f>
              <c:numCache>
                <c:formatCode>General</c:formatCode>
                <c:ptCount val="7"/>
                <c:pt idx="0">
                  <c:v>21</c:v>
                </c:pt>
                <c:pt idx="1">
                  <c:v>21</c:v>
                </c:pt>
                <c:pt idx="2">
                  <c:v>12</c:v>
                </c:pt>
                <c:pt idx="3">
                  <c:v>3</c:v>
                </c:pt>
                <c:pt idx="4">
                  <c:v>0</c:v>
                </c:pt>
                <c:pt idx="5">
                  <c:v>6</c:v>
                </c:pt>
                <c:pt idx="6">
                  <c:v>13</c:v>
                </c:pt>
              </c:numCache>
            </c:numRef>
          </c:val>
          <c:extLst>
            <c:ext xmlns:c16="http://schemas.microsoft.com/office/drawing/2014/chart" uri="{C3380CC4-5D6E-409C-BE32-E72D297353CC}">
              <c16:uniqueId val="{00000000-6A56-2A4A-A39E-7F5CA2B30256}"/>
            </c:ext>
          </c:extLst>
        </c:ser>
        <c:dLbls>
          <c:dLblPos val="outEnd"/>
          <c:showLegendKey val="0"/>
          <c:showVal val="1"/>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18. </a:t>
            </a:r>
            <a:r>
              <a:rPr lang="es-MX"/>
              <a:t>Número de iniciativas, servicios y acciones de acompañamiento a los y las estudiantes, de vinculación, de gestión cultural y de gestión en general que incorporan los criterios transversales del SEAES</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Ind18'!$D$5</c:f>
              <c:strCache>
                <c:ptCount val="1"/>
                <c:pt idx="0">
                  <c:v>Acompañamiento estudiantil</c:v>
                </c:pt>
              </c:strCache>
            </c:strRef>
          </c:tx>
          <c:spPr>
            <a:solidFill>
              <a:schemeClr val="accent1"/>
            </a:solidFill>
            <a:ln>
              <a:noFill/>
            </a:ln>
            <a:effectLst/>
          </c:spPr>
          <c:invertIfNegative val="0"/>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Ind18'!$F$5:$L$5</c:f>
              <c:numCache>
                <c:formatCode>General</c:formatCode>
                <c:ptCount val="7"/>
                <c:pt idx="0">
                  <c:v>3</c:v>
                </c:pt>
                <c:pt idx="1">
                  <c:v>13</c:v>
                </c:pt>
                <c:pt idx="2">
                  <c:v>8</c:v>
                </c:pt>
                <c:pt idx="3">
                  <c:v>5</c:v>
                </c:pt>
                <c:pt idx="4">
                  <c:v>0</c:v>
                </c:pt>
                <c:pt idx="5">
                  <c:v>0</c:v>
                </c:pt>
                <c:pt idx="6">
                  <c:v>4</c:v>
                </c:pt>
              </c:numCache>
            </c:numRef>
          </c:val>
          <c:extLst>
            <c:ext xmlns:c16="http://schemas.microsoft.com/office/drawing/2014/chart" uri="{C3380CC4-5D6E-409C-BE32-E72D297353CC}">
              <c16:uniqueId val="{00000000-A55E-8A4D-A99E-A338E1E6B959}"/>
            </c:ext>
          </c:extLst>
        </c:ser>
        <c:ser>
          <c:idx val="1"/>
          <c:order val="1"/>
          <c:tx>
            <c:strRef>
              <c:f>'EJEMPLO Ind18'!$D$6</c:f>
              <c:strCache>
                <c:ptCount val="1"/>
                <c:pt idx="0">
                  <c:v>Vinculación con la comunidad</c:v>
                </c:pt>
              </c:strCache>
            </c:strRef>
          </c:tx>
          <c:spPr>
            <a:solidFill>
              <a:schemeClr val="accent2"/>
            </a:solidFill>
            <a:ln>
              <a:noFill/>
            </a:ln>
            <a:effectLst/>
          </c:spPr>
          <c:invertIfNegative val="0"/>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Ind18'!$F$6:$L$6</c:f>
              <c:numCache>
                <c:formatCode>General</c:formatCode>
                <c:ptCount val="7"/>
                <c:pt idx="0">
                  <c:v>22</c:v>
                </c:pt>
                <c:pt idx="1">
                  <c:v>4</c:v>
                </c:pt>
                <c:pt idx="2">
                  <c:v>13</c:v>
                </c:pt>
                <c:pt idx="3">
                  <c:v>5</c:v>
                </c:pt>
                <c:pt idx="4">
                  <c:v>7</c:v>
                </c:pt>
                <c:pt idx="5">
                  <c:v>0</c:v>
                </c:pt>
                <c:pt idx="6">
                  <c:v>17</c:v>
                </c:pt>
              </c:numCache>
            </c:numRef>
          </c:val>
          <c:extLst>
            <c:ext xmlns:c16="http://schemas.microsoft.com/office/drawing/2014/chart" uri="{C3380CC4-5D6E-409C-BE32-E72D297353CC}">
              <c16:uniqueId val="{00000001-A55E-8A4D-A99E-A338E1E6B959}"/>
            </c:ext>
          </c:extLst>
        </c:ser>
        <c:ser>
          <c:idx val="2"/>
          <c:order val="2"/>
          <c:tx>
            <c:strRef>
              <c:f>'EJEMPLO Ind18'!$D$7</c:f>
              <c:strCache>
                <c:ptCount val="1"/>
                <c:pt idx="0">
                  <c:v>Gestión cultural</c:v>
                </c:pt>
              </c:strCache>
            </c:strRef>
          </c:tx>
          <c:spPr>
            <a:solidFill>
              <a:schemeClr val="accent3"/>
            </a:solidFill>
            <a:ln>
              <a:noFill/>
            </a:ln>
            <a:effectLst/>
          </c:spPr>
          <c:invertIfNegative val="0"/>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Ind18'!$F$7:$L$7</c:f>
              <c:numCache>
                <c:formatCode>General</c:formatCode>
                <c:ptCount val="7"/>
                <c:pt idx="0">
                  <c:v>33</c:v>
                </c:pt>
                <c:pt idx="1">
                  <c:v>24</c:v>
                </c:pt>
                <c:pt idx="2">
                  <c:v>18</c:v>
                </c:pt>
                <c:pt idx="3">
                  <c:v>3</c:v>
                </c:pt>
                <c:pt idx="4">
                  <c:v>11</c:v>
                </c:pt>
                <c:pt idx="5">
                  <c:v>4</c:v>
                </c:pt>
                <c:pt idx="6">
                  <c:v>23</c:v>
                </c:pt>
              </c:numCache>
            </c:numRef>
          </c:val>
          <c:extLst>
            <c:ext xmlns:c16="http://schemas.microsoft.com/office/drawing/2014/chart" uri="{C3380CC4-5D6E-409C-BE32-E72D297353CC}">
              <c16:uniqueId val="{00000002-A55E-8A4D-A99E-A338E1E6B959}"/>
            </c:ext>
          </c:extLst>
        </c:ser>
        <c:ser>
          <c:idx val="3"/>
          <c:order val="3"/>
          <c:tx>
            <c:strRef>
              <c:f>'EJEMPLO Ind18'!$D$8</c:f>
              <c:strCache>
                <c:ptCount val="1"/>
                <c:pt idx="0">
                  <c:v>Gestión institucional</c:v>
                </c:pt>
              </c:strCache>
            </c:strRef>
          </c:tx>
          <c:spPr>
            <a:solidFill>
              <a:schemeClr val="accent4"/>
            </a:solidFill>
            <a:ln>
              <a:noFill/>
            </a:ln>
            <a:effectLst/>
          </c:spPr>
          <c:invertIfNegative val="0"/>
          <c:cat>
            <c:strRef>
              <c:f>'EJEMPLO Ind18'!$F$4:$L$4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Ind18'!$F$8:$L$8</c:f>
              <c:numCache>
                <c:formatCode>General</c:formatCode>
                <c:ptCount val="7"/>
                <c:pt idx="0">
                  <c:v>21</c:v>
                </c:pt>
                <c:pt idx="1">
                  <c:v>21</c:v>
                </c:pt>
                <c:pt idx="2">
                  <c:v>12</c:v>
                </c:pt>
                <c:pt idx="3">
                  <c:v>3</c:v>
                </c:pt>
                <c:pt idx="4">
                  <c:v>0</c:v>
                </c:pt>
                <c:pt idx="5">
                  <c:v>6</c:v>
                </c:pt>
                <c:pt idx="6">
                  <c:v>13</c:v>
                </c:pt>
              </c:numCache>
            </c:numRef>
          </c:val>
          <c:extLst>
            <c:ext xmlns:c16="http://schemas.microsoft.com/office/drawing/2014/chart" uri="{C3380CC4-5D6E-409C-BE32-E72D297353CC}">
              <c16:uniqueId val="{00000003-A55E-8A4D-A99E-A338E1E6B959}"/>
            </c:ext>
          </c:extLst>
        </c:ser>
        <c:dLbls>
          <c:showLegendKey val="0"/>
          <c:showVal val="0"/>
          <c:showCatName val="0"/>
          <c:showSerName val="0"/>
          <c:showPercent val="0"/>
          <c:showBubbleSize val="0"/>
        </c:dLbls>
        <c:gapWidth val="219"/>
        <c:axId val="329279424"/>
        <c:axId val="1629243840"/>
      </c:barChart>
      <c:catAx>
        <c:axId val="329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1629243840"/>
        <c:crossesAt val="0"/>
        <c:auto val="1"/>
        <c:lblAlgn val="ctr"/>
        <c:lblOffset val="100"/>
        <c:noMultiLvlLbl val="0"/>
      </c:catAx>
      <c:valAx>
        <c:axId val="16292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32927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19. </a:t>
            </a:r>
            <a:r>
              <a:rPr lang="es-MX"/>
              <a:t>Número de a</a:t>
            </a:r>
            <a:r>
              <a:rPr lang="en-US"/>
              <a:t>cciones previstas en los planes y programas de desarrollo institucional que impulsan la incorporación de los criterios transversales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19'!$D$5</c:f>
              <c:strCache>
                <c:ptCount val="1"/>
                <c:pt idx="0">
                  <c:v>Planes y programas de desarrollo institucional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19'!$F$5:$L$5</c:f>
              <c:numCache>
                <c:formatCode>General</c:formatCode>
                <c:ptCount val="7"/>
                <c:pt idx="0">
                  <c:v>3</c:v>
                </c:pt>
                <c:pt idx="1">
                  <c:v>2</c:v>
                </c:pt>
                <c:pt idx="2">
                  <c:v>2</c:v>
                </c:pt>
                <c:pt idx="3">
                  <c:v>10</c:v>
                </c:pt>
                <c:pt idx="4">
                  <c:v>8</c:v>
                </c:pt>
                <c:pt idx="5">
                  <c:v>1</c:v>
                </c:pt>
                <c:pt idx="6">
                  <c:v>1</c:v>
                </c:pt>
              </c:numCache>
            </c:numRef>
          </c:val>
          <c:extLst>
            <c:ext xmlns:c16="http://schemas.microsoft.com/office/drawing/2014/chart" uri="{C3380CC4-5D6E-409C-BE32-E72D297353CC}">
              <c16:uniqueId val="{00000000-DAFA-6249-926C-20668EDD67FA}"/>
            </c:ext>
          </c:extLst>
        </c:ser>
        <c:dLbls>
          <c:dLblPos val="outEnd"/>
          <c:showLegendKey val="0"/>
          <c:showVal val="1"/>
          <c:showCatName val="0"/>
          <c:showSerName val="0"/>
          <c:showPercent val="0"/>
          <c:showBubbleSize val="0"/>
        </c:dLbls>
        <c:gapWidth val="219"/>
        <c:overlap val="-27"/>
        <c:axId val="890114672"/>
        <c:axId val="61028655"/>
      </c:barChart>
      <c:catAx>
        <c:axId val="89011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61028655"/>
        <c:crosses val="autoZero"/>
        <c:auto val="1"/>
        <c:lblAlgn val="ctr"/>
        <c:lblOffset val="100"/>
        <c:noMultiLvlLbl val="0"/>
      </c:catAx>
      <c:valAx>
        <c:axId val="6102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89011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r>
              <a:rPr lang="en-US"/>
              <a:t>Indicador 19. </a:t>
            </a:r>
            <a:r>
              <a:rPr lang="es-MX"/>
              <a:t>Número de a</a:t>
            </a:r>
            <a:r>
              <a:rPr lang="en-US"/>
              <a:t>cciones previstas en los planes y programas de desarrollo institucional que impulsan la incorporación de los criterios transversales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Ind19'!$D$5</c:f>
              <c:strCache>
                <c:ptCount val="1"/>
                <c:pt idx="0">
                  <c:v>Planes y programas de desarrollo institucional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Ind19'!$F$5:$L$5</c:f>
              <c:numCache>
                <c:formatCode>General</c:formatCode>
                <c:ptCount val="7"/>
                <c:pt idx="0">
                  <c:v>15</c:v>
                </c:pt>
                <c:pt idx="1">
                  <c:v>20</c:v>
                </c:pt>
                <c:pt idx="2">
                  <c:v>20</c:v>
                </c:pt>
                <c:pt idx="3">
                  <c:v>10</c:v>
                </c:pt>
                <c:pt idx="4">
                  <c:v>6</c:v>
                </c:pt>
                <c:pt idx="5">
                  <c:v>15</c:v>
                </c:pt>
                <c:pt idx="6">
                  <c:v>10</c:v>
                </c:pt>
              </c:numCache>
            </c:numRef>
          </c:val>
          <c:extLst>
            <c:ext xmlns:c16="http://schemas.microsoft.com/office/drawing/2014/chart" uri="{C3380CC4-5D6E-409C-BE32-E72D297353CC}">
              <c16:uniqueId val="{00000000-1A4A-0147-BA60-63D9ED1BD7D7}"/>
            </c:ext>
          </c:extLst>
        </c:ser>
        <c:dLbls>
          <c:dLblPos val="outEnd"/>
          <c:showLegendKey val="0"/>
          <c:showVal val="1"/>
          <c:showCatName val="0"/>
          <c:showSerName val="0"/>
          <c:showPercent val="0"/>
          <c:showBubbleSize val="0"/>
        </c:dLbls>
        <c:gapWidth val="219"/>
        <c:overlap val="-27"/>
        <c:axId val="890114672"/>
        <c:axId val="61028655"/>
      </c:barChart>
      <c:catAx>
        <c:axId val="89011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61028655"/>
        <c:crosses val="autoZero"/>
        <c:auto val="1"/>
        <c:lblAlgn val="ctr"/>
        <c:lblOffset val="100"/>
        <c:noMultiLvlLbl val="0"/>
      </c:catAx>
      <c:valAx>
        <c:axId val="6102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crossAx val="89011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2"/>
          </a:solidFill>
          <a:latin typeface="Montserrat" pitchFamily="2" charset="77"/>
        </a:defRPr>
      </a:pPr>
      <a:endParaRPr lang="es-MX"/>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20. Número de acciones institucionales realizadas para atender y sensibilizar a la comunidad en los temas previstos por los criterios del SEAES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20'!$D$5</c:f>
              <c:strCache>
                <c:ptCount val="1"/>
                <c:pt idx="0">
                  <c:v>Acciones de atención y sensibilización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20'!$F$4:$L$4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20'!$F$5:$L$5</c:f>
              <c:numCache>
                <c:formatCode>General</c:formatCode>
                <c:ptCount val="7"/>
                <c:pt idx="0">
                  <c:v>2</c:v>
                </c:pt>
                <c:pt idx="1">
                  <c:v>4</c:v>
                </c:pt>
                <c:pt idx="2">
                  <c:v>4</c:v>
                </c:pt>
                <c:pt idx="3">
                  <c:v>14</c:v>
                </c:pt>
                <c:pt idx="4">
                  <c:v>14</c:v>
                </c:pt>
                <c:pt idx="5">
                  <c:v>0</c:v>
                </c:pt>
                <c:pt idx="6">
                  <c:v>1</c:v>
                </c:pt>
              </c:numCache>
            </c:numRef>
          </c:val>
          <c:extLst>
            <c:ext xmlns:c16="http://schemas.microsoft.com/office/drawing/2014/chart" uri="{C3380CC4-5D6E-409C-BE32-E72D297353CC}">
              <c16:uniqueId val="{00000000-6985-FA40-97BE-A944203F314D}"/>
            </c:ext>
          </c:extLst>
        </c:ser>
        <c:dLbls>
          <c:dLblPos val="outEnd"/>
          <c:showLegendKey val="0"/>
          <c:showVal val="1"/>
          <c:showCatName val="0"/>
          <c:showSerName val="0"/>
          <c:showPercent val="0"/>
          <c:showBubbleSize val="0"/>
        </c:dLbls>
        <c:gapWidth val="219"/>
        <c:overlap val="-27"/>
        <c:axId val="61114927"/>
        <c:axId val="589156448"/>
      </c:barChart>
      <c:catAx>
        <c:axId val="6111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589156448"/>
        <c:crosses val="autoZero"/>
        <c:auto val="1"/>
        <c:lblAlgn val="ctr"/>
        <c:lblOffset val="100"/>
        <c:noMultiLvlLbl val="0"/>
      </c:catAx>
      <c:valAx>
        <c:axId val="58915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114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a:t>
            </a:r>
          </a:p>
        </c:rich>
      </c:tx>
      <c:layout>
        <c:manualLayout>
          <c:xMode val="edge"/>
          <c:yMode val="edge"/>
          <c:x val="0.10842679520829127"/>
          <c:y val="1.17391244967638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2'!$D$13</c:f>
              <c:strCache>
                <c:ptCount val="1"/>
                <c:pt idx="0">
                  <c:v>TSU</c:v>
                </c:pt>
              </c:strCache>
            </c:strRef>
          </c:tx>
          <c:spPr>
            <a:solidFill>
              <a:schemeClr val="accent1"/>
            </a:solidFill>
            <a:ln>
              <a:noFill/>
            </a:ln>
            <a:effectLst/>
          </c:spPr>
          <c:invertIfNegative val="0"/>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2'!$F$13:$L$13</c:f>
            </c:numRef>
          </c:val>
          <c:extLst>
            <c:ext xmlns:c16="http://schemas.microsoft.com/office/drawing/2014/chart" uri="{C3380CC4-5D6E-409C-BE32-E72D297353CC}">
              <c16:uniqueId val="{00000000-084A-BC43-857A-EF31336B793F}"/>
            </c:ext>
          </c:extLst>
        </c:ser>
        <c:ser>
          <c:idx val="1"/>
          <c:order val="1"/>
          <c:tx>
            <c:strRef>
              <c:f>'Indicador 2'!$D$14</c:f>
              <c:strCache>
                <c:ptCount val="1"/>
                <c:pt idx="0">
                  <c:v>Licenciatura</c:v>
                </c:pt>
              </c:strCache>
            </c:strRef>
          </c:tx>
          <c:spPr>
            <a:solidFill>
              <a:schemeClr val="accent2"/>
            </a:solidFill>
            <a:ln>
              <a:noFill/>
            </a:ln>
            <a:effectLst/>
          </c:spPr>
          <c:invertIfNegative val="0"/>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2'!$F$14:$L$14</c:f>
              <c:numCache>
                <c:formatCode>0%</c:formatCode>
                <c:ptCount val="7"/>
                <c:pt idx="0">
                  <c:v>0.96875</c:v>
                </c:pt>
                <c:pt idx="1">
                  <c:v>0.59375</c:v>
                </c:pt>
                <c:pt idx="2">
                  <c:v>0.71875</c:v>
                </c:pt>
                <c:pt idx="3">
                  <c:v>0.90625</c:v>
                </c:pt>
                <c:pt idx="4">
                  <c:v>0.96875</c:v>
                </c:pt>
                <c:pt idx="5">
                  <c:v>0.90625</c:v>
                </c:pt>
                <c:pt idx="6">
                  <c:v>0.8125</c:v>
                </c:pt>
              </c:numCache>
            </c:numRef>
          </c:val>
          <c:extLst>
            <c:ext xmlns:c16="http://schemas.microsoft.com/office/drawing/2014/chart" uri="{C3380CC4-5D6E-409C-BE32-E72D297353CC}">
              <c16:uniqueId val="{00000001-084A-BC43-857A-EF31336B793F}"/>
            </c:ext>
          </c:extLst>
        </c:ser>
        <c:ser>
          <c:idx val="2"/>
          <c:order val="2"/>
          <c:tx>
            <c:strRef>
              <c:f>'Indicador 2'!$D$15</c:f>
              <c:strCache>
                <c:ptCount val="1"/>
                <c:pt idx="0">
                  <c:v>Especialidad</c:v>
                </c:pt>
              </c:strCache>
            </c:strRef>
          </c:tx>
          <c:spPr>
            <a:solidFill>
              <a:schemeClr val="accent3"/>
            </a:solidFill>
            <a:ln>
              <a:noFill/>
            </a:ln>
            <a:effectLst/>
          </c:spPr>
          <c:invertIfNegative val="0"/>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84A-BC43-857A-EF31336B793F}"/>
            </c:ext>
          </c:extLst>
        </c:ser>
        <c:ser>
          <c:idx val="3"/>
          <c:order val="3"/>
          <c:tx>
            <c:strRef>
              <c:f>'Indicador 2'!$D$16</c:f>
              <c:strCache>
                <c:ptCount val="1"/>
                <c:pt idx="0">
                  <c:v>Maestría</c:v>
                </c:pt>
              </c:strCache>
            </c:strRef>
          </c:tx>
          <c:spPr>
            <a:solidFill>
              <a:schemeClr val="accent4"/>
            </a:solidFill>
            <a:ln>
              <a:noFill/>
            </a:ln>
            <a:effectLst/>
          </c:spPr>
          <c:invertIfNegative val="0"/>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2'!$F$16:$L$16</c:f>
              <c:numCache>
                <c:formatCode>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3-084A-BC43-857A-EF31336B793F}"/>
            </c:ext>
          </c:extLst>
        </c:ser>
        <c:ser>
          <c:idx val="4"/>
          <c:order val="4"/>
          <c:tx>
            <c:strRef>
              <c:f>'Indicador 2'!$D$17</c:f>
              <c:strCache>
                <c:ptCount val="1"/>
                <c:pt idx="0">
                  <c:v>Doctorado</c:v>
                </c:pt>
              </c:strCache>
            </c:strRef>
          </c:tx>
          <c:spPr>
            <a:solidFill>
              <a:schemeClr val="accent5"/>
            </a:solidFill>
            <a:ln>
              <a:noFill/>
            </a:ln>
            <a:effectLst/>
          </c:spPr>
          <c:invertIfNegative val="0"/>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2'!$F$17:$L$17</c:f>
              <c:numCache>
                <c:formatCode>0%</c:formatCode>
                <c:ptCount val="7"/>
                <c:pt idx="0">
                  <c:v>0.66666666666666663</c:v>
                </c:pt>
                <c:pt idx="1">
                  <c:v>0</c:v>
                </c:pt>
                <c:pt idx="2">
                  <c:v>0.66666666666666663</c:v>
                </c:pt>
                <c:pt idx="3">
                  <c:v>0.66666666666666663</c:v>
                </c:pt>
                <c:pt idx="4">
                  <c:v>0.66666666666666663</c:v>
                </c:pt>
                <c:pt idx="5">
                  <c:v>0.33333333333333331</c:v>
                </c:pt>
                <c:pt idx="6">
                  <c:v>0.33333333333333331</c:v>
                </c:pt>
              </c:numCache>
            </c:numRef>
          </c:val>
          <c:extLst>
            <c:ext xmlns:c16="http://schemas.microsoft.com/office/drawing/2014/chart" uri="{C3380CC4-5D6E-409C-BE32-E72D297353CC}">
              <c16:uniqueId val="{00000004-084A-BC43-857A-EF31336B793F}"/>
            </c:ext>
          </c:extLst>
        </c:ser>
        <c:dLbls>
          <c:showLegendKey val="0"/>
          <c:showVal val="0"/>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20. Número de acciones institucionales realizadas para atender y sensibilizar a la comunidad en los temas previstos por los criterios del SEAES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Ind20'!$D$5</c:f>
              <c:strCache>
                <c:ptCount val="1"/>
                <c:pt idx="0">
                  <c:v>Acciones de atención y sensibilización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Ind20'!$F$4:$L$4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Ind20'!$F$5:$L$5</c:f>
              <c:numCache>
                <c:formatCode>General</c:formatCode>
                <c:ptCount val="7"/>
                <c:pt idx="0">
                  <c:v>23</c:v>
                </c:pt>
                <c:pt idx="1">
                  <c:v>21</c:v>
                </c:pt>
                <c:pt idx="2">
                  <c:v>13</c:v>
                </c:pt>
                <c:pt idx="3">
                  <c:v>15</c:v>
                </c:pt>
                <c:pt idx="4">
                  <c:v>14</c:v>
                </c:pt>
                <c:pt idx="5">
                  <c:v>23</c:v>
                </c:pt>
                <c:pt idx="6">
                  <c:v>8</c:v>
                </c:pt>
              </c:numCache>
            </c:numRef>
          </c:val>
          <c:extLst>
            <c:ext xmlns:c16="http://schemas.microsoft.com/office/drawing/2014/chart" uri="{C3380CC4-5D6E-409C-BE32-E72D297353CC}">
              <c16:uniqueId val="{00000000-E927-A945-9E83-271249050521}"/>
            </c:ext>
          </c:extLst>
        </c:ser>
        <c:dLbls>
          <c:dLblPos val="outEnd"/>
          <c:showLegendKey val="0"/>
          <c:showVal val="1"/>
          <c:showCatName val="0"/>
          <c:showSerName val="0"/>
          <c:showPercent val="0"/>
          <c:showBubbleSize val="0"/>
        </c:dLbls>
        <c:gapWidth val="219"/>
        <c:overlap val="-27"/>
        <c:axId val="61114927"/>
        <c:axId val="589156448"/>
      </c:barChart>
      <c:catAx>
        <c:axId val="6111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589156448"/>
        <c:crosses val="autoZero"/>
        <c:auto val="1"/>
        <c:lblAlgn val="ctr"/>
        <c:lblOffset val="100"/>
        <c:noMultiLvlLbl val="0"/>
      </c:catAx>
      <c:valAx>
        <c:axId val="58915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114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'!$F$13:$L$13</c:f>
              <c:numCache>
                <c:formatCode>0%</c:formatCode>
                <c:ptCount val="7"/>
                <c:pt idx="0">
                  <c:v>0.25</c:v>
                </c:pt>
                <c:pt idx="1">
                  <c:v>0.5</c:v>
                </c:pt>
                <c:pt idx="2">
                  <c:v>0.25</c:v>
                </c:pt>
                <c:pt idx="3">
                  <c:v>0.25</c:v>
                </c:pt>
                <c:pt idx="4">
                  <c:v>0.5</c:v>
                </c:pt>
                <c:pt idx="5">
                  <c:v>0</c:v>
                </c:pt>
                <c:pt idx="6">
                  <c:v>0</c:v>
                </c:pt>
              </c:numCache>
            </c:numRef>
          </c:val>
          <c:extLst>
            <c:ext xmlns:c16="http://schemas.microsoft.com/office/drawing/2014/chart" uri="{C3380CC4-5D6E-409C-BE32-E72D297353CC}">
              <c16:uniqueId val="{00000000-A4A4-D74D-855C-7605D3CA02D0}"/>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1'!$D$14</c:f>
              <c:strCache>
                <c:ptCount val="1"/>
                <c:pt idx="0">
                  <c:v>Licenciatura</c:v>
                </c:pt>
              </c:strCache>
            </c:strRef>
          </c:tx>
          <c:spPr>
            <a:solidFill>
              <a:schemeClr val="accent1"/>
            </a:solidFill>
            <a:ln>
              <a:noFill/>
            </a:ln>
            <a:effectLst/>
          </c:spPr>
          <c:invertIfNegative val="0"/>
          <c:dLbls>
            <c:delete val="1"/>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1'!$F$14:$L$14</c:f>
              <c:numCache>
                <c:formatCode>0%</c:formatCode>
                <c:ptCount val="7"/>
                <c:pt idx="0">
                  <c:v>1</c:v>
                </c:pt>
                <c:pt idx="1">
                  <c:v>0.59375</c:v>
                </c:pt>
                <c:pt idx="2">
                  <c:v>0.71875</c:v>
                </c:pt>
                <c:pt idx="3">
                  <c:v>1</c:v>
                </c:pt>
                <c:pt idx="4">
                  <c:v>0.96875</c:v>
                </c:pt>
                <c:pt idx="5">
                  <c:v>0.90625</c:v>
                </c:pt>
                <c:pt idx="6">
                  <c:v>0.8125</c:v>
                </c:pt>
              </c:numCache>
            </c:numRef>
          </c:val>
          <c:extLst>
            <c:ext xmlns:c16="http://schemas.microsoft.com/office/drawing/2014/chart" uri="{C3380CC4-5D6E-409C-BE32-E72D297353CC}">
              <c16:uniqueId val="{00000000-FF43-A647-8CD7-9F83494ECB28}"/>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'!$F$14:$L$14</c:f>
              <c:numCache>
                <c:formatCode>0%</c:formatCode>
                <c:ptCount val="7"/>
                <c:pt idx="0">
                  <c:v>0.375</c:v>
                </c:pt>
                <c:pt idx="1">
                  <c:v>0.1875</c:v>
                </c:pt>
                <c:pt idx="2">
                  <c:v>0.25</c:v>
                </c:pt>
                <c:pt idx="3">
                  <c:v>0.5</c:v>
                </c:pt>
                <c:pt idx="4">
                  <c:v>0.5</c:v>
                </c:pt>
                <c:pt idx="5">
                  <c:v>0.4375</c:v>
                </c:pt>
                <c:pt idx="6">
                  <c:v>0.1875</c:v>
                </c:pt>
              </c:numCache>
            </c:numRef>
          </c:val>
          <c:extLst>
            <c:ext xmlns:c16="http://schemas.microsoft.com/office/drawing/2014/chart" uri="{C3380CC4-5D6E-409C-BE32-E72D297353CC}">
              <c16:uniqueId val="{00000000-633E-FA4A-AD94-1A036D64C518}"/>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'!$F$15:$L$15</c:f>
              <c:numCache>
                <c:formatCode>0%</c:formatCode>
                <c:ptCount val="7"/>
                <c:pt idx="0">
                  <c:v>0</c:v>
                </c:pt>
                <c:pt idx="1">
                  <c:v>0</c:v>
                </c:pt>
                <c:pt idx="2">
                  <c:v>0</c:v>
                </c:pt>
                <c:pt idx="3">
                  <c:v>0.2857142857142857</c:v>
                </c:pt>
                <c:pt idx="4">
                  <c:v>0.14285714285714285</c:v>
                </c:pt>
                <c:pt idx="5">
                  <c:v>0.2857142857142857</c:v>
                </c:pt>
                <c:pt idx="6">
                  <c:v>0</c:v>
                </c:pt>
              </c:numCache>
            </c:numRef>
          </c:val>
          <c:extLst>
            <c:ext xmlns:c16="http://schemas.microsoft.com/office/drawing/2014/chart" uri="{C3380CC4-5D6E-409C-BE32-E72D297353CC}">
              <c16:uniqueId val="{00000000-1BFC-E54B-8058-6CCB2D4D1B30}"/>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'!$F$16:$L$16</c:f>
              <c:numCache>
                <c:formatCode>0%</c:formatCode>
                <c:ptCount val="7"/>
                <c:pt idx="0">
                  <c:v>0.75</c:v>
                </c:pt>
                <c:pt idx="1">
                  <c:v>0</c:v>
                </c:pt>
                <c:pt idx="2">
                  <c:v>0.25</c:v>
                </c:pt>
                <c:pt idx="3">
                  <c:v>0.5</c:v>
                </c:pt>
                <c:pt idx="4">
                  <c:v>0.25</c:v>
                </c:pt>
                <c:pt idx="5">
                  <c:v>0.25</c:v>
                </c:pt>
                <c:pt idx="6">
                  <c:v>0</c:v>
                </c:pt>
              </c:numCache>
            </c:numRef>
          </c:val>
          <c:extLst>
            <c:ext xmlns:c16="http://schemas.microsoft.com/office/drawing/2014/chart" uri="{C3380CC4-5D6E-409C-BE32-E72D297353CC}">
              <c16:uniqueId val="{00000000-3314-994C-B62B-057B99460F24}"/>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 de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'!$F$17:$L$17</c:f>
              <c:numCache>
                <c:formatCode>0%</c:formatCode>
                <c:ptCount val="7"/>
                <c:pt idx="0">
                  <c:v>0.5</c:v>
                </c:pt>
                <c:pt idx="1">
                  <c:v>0.25</c:v>
                </c:pt>
                <c:pt idx="2">
                  <c:v>0</c:v>
                </c:pt>
                <c:pt idx="3">
                  <c:v>0.25</c:v>
                </c:pt>
                <c:pt idx="4">
                  <c:v>0.5</c:v>
                </c:pt>
                <c:pt idx="5">
                  <c:v>0</c:v>
                </c:pt>
                <c:pt idx="6">
                  <c:v>0</c:v>
                </c:pt>
              </c:numCache>
            </c:numRef>
          </c:val>
          <c:extLst>
            <c:ext xmlns:c16="http://schemas.microsoft.com/office/drawing/2014/chart" uri="{C3380CC4-5D6E-409C-BE32-E72D297353CC}">
              <c16:uniqueId val="{00000000-F8E7-8246-B609-55F15729BFA3}"/>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r>
              <a:rPr lang="en-US"/>
              <a:t>Indicador 2. Existencia de mecanismos para evaluar sistemáticamente la formación de los rasgos del perfil de egreso relacionados con los criterios del SEAES en programas educativos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Ind2 '!$D$13</c:f>
              <c:strCache>
                <c:ptCount val="1"/>
                <c:pt idx="0">
                  <c:v>TSU</c:v>
                </c:pt>
              </c:strCache>
            </c:strRef>
          </c:tx>
          <c:spPr>
            <a:solidFill>
              <a:schemeClr val="accent1"/>
            </a:solidFill>
            <a:ln>
              <a:noFill/>
            </a:ln>
            <a:effectLst/>
          </c:spPr>
          <c:invertIfNegative val="0"/>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'!$F$13:$L$13</c:f>
              <c:numCache>
                <c:formatCode>0%</c:formatCode>
                <c:ptCount val="7"/>
                <c:pt idx="0">
                  <c:v>0.25</c:v>
                </c:pt>
                <c:pt idx="1">
                  <c:v>0.5</c:v>
                </c:pt>
                <c:pt idx="2">
                  <c:v>0.25</c:v>
                </c:pt>
                <c:pt idx="3">
                  <c:v>0.25</c:v>
                </c:pt>
                <c:pt idx="4">
                  <c:v>0.5</c:v>
                </c:pt>
                <c:pt idx="5">
                  <c:v>0</c:v>
                </c:pt>
                <c:pt idx="6">
                  <c:v>0</c:v>
                </c:pt>
              </c:numCache>
            </c:numRef>
          </c:val>
          <c:extLst>
            <c:ext xmlns:c16="http://schemas.microsoft.com/office/drawing/2014/chart" uri="{C3380CC4-5D6E-409C-BE32-E72D297353CC}">
              <c16:uniqueId val="{00000000-C5F7-C847-A65C-0463520273B6}"/>
            </c:ext>
          </c:extLst>
        </c:ser>
        <c:ser>
          <c:idx val="1"/>
          <c:order val="1"/>
          <c:tx>
            <c:strRef>
              <c:f>'EJEMPLO Ind2 '!$D$14</c:f>
              <c:strCache>
                <c:ptCount val="1"/>
                <c:pt idx="0">
                  <c:v>Licenciatura</c:v>
                </c:pt>
              </c:strCache>
            </c:strRef>
          </c:tx>
          <c:spPr>
            <a:solidFill>
              <a:schemeClr val="accent2"/>
            </a:solidFill>
            <a:ln>
              <a:noFill/>
            </a:ln>
            <a:effectLst/>
          </c:spPr>
          <c:invertIfNegative val="0"/>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'!$F$14:$L$14</c:f>
              <c:numCache>
                <c:formatCode>0%</c:formatCode>
                <c:ptCount val="7"/>
                <c:pt idx="0">
                  <c:v>0.375</c:v>
                </c:pt>
                <c:pt idx="1">
                  <c:v>0.1875</c:v>
                </c:pt>
                <c:pt idx="2">
                  <c:v>0.25</c:v>
                </c:pt>
                <c:pt idx="3">
                  <c:v>0.5</c:v>
                </c:pt>
                <c:pt idx="4">
                  <c:v>0.5</c:v>
                </c:pt>
                <c:pt idx="5">
                  <c:v>0.4375</c:v>
                </c:pt>
                <c:pt idx="6">
                  <c:v>0.1875</c:v>
                </c:pt>
              </c:numCache>
            </c:numRef>
          </c:val>
          <c:extLst>
            <c:ext xmlns:c16="http://schemas.microsoft.com/office/drawing/2014/chart" uri="{C3380CC4-5D6E-409C-BE32-E72D297353CC}">
              <c16:uniqueId val="{00000001-C5F7-C847-A65C-0463520273B6}"/>
            </c:ext>
          </c:extLst>
        </c:ser>
        <c:ser>
          <c:idx val="2"/>
          <c:order val="2"/>
          <c:tx>
            <c:strRef>
              <c:f>'EJEMPLO Ind2 '!$D$15</c:f>
              <c:strCache>
                <c:ptCount val="1"/>
                <c:pt idx="0">
                  <c:v>Especialidad</c:v>
                </c:pt>
              </c:strCache>
            </c:strRef>
          </c:tx>
          <c:spPr>
            <a:solidFill>
              <a:schemeClr val="accent3"/>
            </a:solidFill>
            <a:ln>
              <a:noFill/>
            </a:ln>
            <a:effectLst/>
          </c:spPr>
          <c:invertIfNegative val="0"/>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'!$F$15:$L$15</c:f>
              <c:numCache>
                <c:formatCode>0%</c:formatCode>
                <c:ptCount val="7"/>
                <c:pt idx="0">
                  <c:v>0</c:v>
                </c:pt>
                <c:pt idx="1">
                  <c:v>0</c:v>
                </c:pt>
                <c:pt idx="2">
                  <c:v>0</c:v>
                </c:pt>
                <c:pt idx="3">
                  <c:v>0.2857142857142857</c:v>
                </c:pt>
                <c:pt idx="4">
                  <c:v>0.14285714285714285</c:v>
                </c:pt>
                <c:pt idx="5">
                  <c:v>0.2857142857142857</c:v>
                </c:pt>
                <c:pt idx="6">
                  <c:v>0</c:v>
                </c:pt>
              </c:numCache>
            </c:numRef>
          </c:val>
          <c:extLst>
            <c:ext xmlns:c16="http://schemas.microsoft.com/office/drawing/2014/chart" uri="{C3380CC4-5D6E-409C-BE32-E72D297353CC}">
              <c16:uniqueId val="{00000002-C5F7-C847-A65C-0463520273B6}"/>
            </c:ext>
          </c:extLst>
        </c:ser>
        <c:ser>
          <c:idx val="3"/>
          <c:order val="3"/>
          <c:tx>
            <c:strRef>
              <c:f>'EJEMPLO Ind2 '!$D$16</c:f>
              <c:strCache>
                <c:ptCount val="1"/>
                <c:pt idx="0">
                  <c:v>Maestría</c:v>
                </c:pt>
              </c:strCache>
            </c:strRef>
          </c:tx>
          <c:spPr>
            <a:solidFill>
              <a:schemeClr val="accent4"/>
            </a:solidFill>
            <a:ln>
              <a:noFill/>
            </a:ln>
            <a:effectLst/>
          </c:spPr>
          <c:invertIfNegative val="0"/>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'!$F$16:$L$16</c:f>
              <c:numCache>
                <c:formatCode>0%</c:formatCode>
                <c:ptCount val="7"/>
                <c:pt idx="0">
                  <c:v>0.75</c:v>
                </c:pt>
                <c:pt idx="1">
                  <c:v>0</c:v>
                </c:pt>
                <c:pt idx="2">
                  <c:v>0.25</c:v>
                </c:pt>
                <c:pt idx="3">
                  <c:v>0.5</c:v>
                </c:pt>
                <c:pt idx="4">
                  <c:v>0.25</c:v>
                </c:pt>
                <c:pt idx="5">
                  <c:v>0.25</c:v>
                </c:pt>
                <c:pt idx="6">
                  <c:v>0</c:v>
                </c:pt>
              </c:numCache>
            </c:numRef>
          </c:val>
          <c:extLst>
            <c:ext xmlns:c16="http://schemas.microsoft.com/office/drawing/2014/chart" uri="{C3380CC4-5D6E-409C-BE32-E72D297353CC}">
              <c16:uniqueId val="{00000003-C5F7-C847-A65C-0463520273B6}"/>
            </c:ext>
          </c:extLst>
        </c:ser>
        <c:ser>
          <c:idx val="4"/>
          <c:order val="4"/>
          <c:tx>
            <c:strRef>
              <c:f>'EJEMPLO Ind2 '!$D$17</c:f>
              <c:strCache>
                <c:ptCount val="1"/>
                <c:pt idx="0">
                  <c:v>Doctorado</c:v>
                </c:pt>
              </c:strCache>
            </c:strRef>
          </c:tx>
          <c:spPr>
            <a:solidFill>
              <a:schemeClr val="accent5"/>
            </a:solidFill>
            <a:ln>
              <a:noFill/>
            </a:ln>
            <a:effectLst/>
          </c:spPr>
          <c:invertIfNegative val="0"/>
          <c:cat>
            <c:strRef>
              <c:f>'EJEMPLO Ind2 '!$F$4:$L$4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Ind2 '!$F$17:$L$17</c:f>
              <c:numCache>
                <c:formatCode>0%</c:formatCode>
                <c:ptCount val="7"/>
                <c:pt idx="0">
                  <c:v>0.5</c:v>
                </c:pt>
                <c:pt idx="1">
                  <c:v>0.25</c:v>
                </c:pt>
                <c:pt idx="2">
                  <c:v>0</c:v>
                </c:pt>
                <c:pt idx="3">
                  <c:v>0.25</c:v>
                </c:pt>
                <c:pt idx="4">
                  <c:v>0.5</c:v>
                </c:pt>
                <c:pt idx="5">
                  <c:v>0</c:v>
                </c:pt>
                <c:pt idx="6">
                  <c:v>0</c:v>
                </c:pt>
              </c:numCache>
            </c:numRef>
          </c:val>
          <c:extLst>
            <c:ext xmlns:c16="http://schemas.microsoft.com/office/drawing/2014/chart" uri="{C3380CC4-5D6E-409C-BE32-E72D297353CC}">
              <c16:uniqueId val="{00000004-C5F7-C847-A65C-0463520273B6}"/>
            </c:ext>
          </c:extLst>
        </c:ser>
        <c:dLbls>
          <c:showLegendKey val="0"/>
          <c:showVal val="0"/>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3'!$D$15</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3'!$F$15:$Z$15</c:f>
            </c:numRef>
          </c:val>
          <c:extLst>
            <c:ext xmlns:c16="http://schemas.microsoft.com/office/drawing/2014/chart" uri="{C3380CC4-5D6E-409C-BE32-E72D297353CC}">
              <c16:uniqueId val="{00000000-2BBD-9D48-90D8-B0B6742E6969}"/>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3'!$D$16</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3'!$F$16:$Z$16</c:f>
              <c:numCache>
                <c:formatCode>0.0%</c:formatCode>
                <c:ptCount val="21"/>
                <c:pt idx="0">
                  <c:v>0.96875</c:v>
                </c:pt>
                <c:pt idx="1">
                  <c:v>0.125</c:v>
                </c:pt>
                <c:pt idx="2">
                  <c:v>0.75</c:v>
                </c:pt>
                <c:pt idx="3">
                  <c:v>0.59375</c:v>
                </c:pt>
                <c:pt idx="4">
                  <c:v>0.125</c:v>
                </c:pt>
                <c:pt idx="5">
                  <c:v>0.75</c:v>
                </c:pt>
                <c:pt idx="6">
                  <c:v>0.71875</c:v>
                </c:pt>
                <c:pt idx="7">
                  <c:v>0.125</c:v>
                </c:pt>
                <c:pt idx="8">
                  <c:v>0.75</c:v>
                </c:pt>
                <c:pt idx="9">
                  <c:v>1</c:v>
                </c:pt>
                <c:pt idx="10">
                  <c:v>0.25</c:v>
                </c:pt>
                <c:pt idx="11">
                  <c:v>1</c:v>
                </c:pt>
                <c:pt idx="12">
                  <c:v>1</c:v>
                </c:pt>
                <c:pt idx="13">
                  <c:v>0.25</c:v>
                </c:pt>
                <c:pt idx="14">
                  <c:v>1</c:v>
                </c:pt>
                <c:pt idx="15">
                  <c:v>0.90625</c:v>
                </c:pt>
                <c:pt idx="16">
                  <c:v>0</c:v>
                </c:pt>
                <c:pt idx="17">
                  <c:v>0</c:v>
                </c:pt>
                <c:pt idx="18">
                  <c:v>0.8125</c:v>
                </c:pt>
                <c:pt idx="19">
                  <c:v>0</c:v>
                </c:pt>
                <c:pt idx="20">
                  <c:v>0</c:v>
                </c:pt>
              </c:numCache>
            </c:numRef>
          </c:val>
          <c:extLst>
            <c:ext xmlns:c16="http://schemas.microsoft.com/office/drawing/2014/chart" uri="{C3380CC4-5D6E-409C-BE32-E72D297353CC}">
              <c16:uniqueId val="{00000000-45C6-8141-B0FC-1024ECABAB18}"/>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3'!$D$17</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3'!$F$17:$Z$17</c:f>
              <c:numCache>
                <c:formatCode>0.0%</c:formatCode>
                <c:ptCount val="21"/>
                <c:pt idx="0">
                  <c:v>0</c:v>
                </c:pt>
                <c:pt idx="1">
                  <c:v>0</c:v>
                </c:pt>
                <c:pt idx="2">
                  <c:v>0</c:v>
                </c:pt>
                <c:pt idx="3">
                  <c:v>0</c:v>
                </c:pt>
                <c:pt idx="4">
                  <c:v>0</c:v>
                </c:pt>
                <c:pt idx="5">
                  <c:v>0</c:v>
                </c:pt>
                <c:pt idx="6">
                  <c:v>0</c:v>
                </c:pt>
                <c:pt idx="7">
                  <c:v>0</c:v>
                </c:pt>
                <c:pt idx="8">
                  <c:v>0</c:v>
                </c:pt>
                <c:pt idx="9">
                  <c:v>0.5</c:v>
                </c:pt>
                <c:pt idx="10">
                  <c:v>0</c:v>
                </c:pt>
                <c:pt idx="11">
                  <c:v>0</c:v>
                </c:pt>
                <c:pt idx="12">
                  <c:v>0.5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2C80-044A-A257-D12725048495}"/>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3'!$D$18</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3'!$F$18:$Z$18</c:f>
              <c:numCache>
                <c:formatCode>0.0%</c:formatCode>
                <c:ptCount val="21"/>
                <c:pt idx="0">
                  <c:v>0.5</c:v>
                </c:pt>
                <c:pt idx="1">
                  <c:v>0</c:v>
                </c:pt>
                <c:pt idx="2">
                  <c:v>0</c:v>
                </c:pt>
                <c:pt idx="3">
                  <c:v>0.1</c:v>
                </c:pt>
                <c:pt idx="4">
                  <c:v>0</c:v>
                </c:pt>
                <c:pt idx="5">
                  <c:v>0</c:v>
                </c:pt>
                <c:pt idx="6">
                  <c:v>0.1</c:v>
                </c:pt>
                <c:pt idx="7">
                  <c:v>0</c:v>
                </c:pt>
                <c:pt idx="8">
                  <c:v>0</c:v>
                </c:pt>
                <c:pt idx="9">
                  <c:v>1</c:v>
                </c:pt>
                <c:pt idx="10">
                  <c:v>1</c:v>
                </c:pt>
                <c:pt idx="11">
                  <c:v>0</c:v>
                </c:pt>
                <c:pt idx="12">
                  <c:v>1</c:v>
                </c:pt>
                <c:pt idx="13">
                  <c:v>0</c:v>
                </c:pt>
                <c:pt idx="14">
                  <c:v>0</c:v>
                </c:pt>
                <c:pt idx="15">
                  <c:v>0.2</c:v>
                </c:pt>
                <c:pt idx="16">
                  <c:v>0</c:v>
                </c:pt>
                <c:pt idx="17">
                  <c:v>0</c:v>
                </c:pt>
                <c:pt idx="18">
                  <c:v>0.2</c:v>
                </c:pt>
                <c:pt idx="19">
                  <c:v>0</c:v>
                </c:pt>
                <c:pt idx="20">
                  <c:v>0</c:v>
                </c:pt>
              </c:numCache>
            </c:numRef>
          </c:val>
          <c:extLst>
            <c:ext xmlns:c16="http://schemas.microsoft.com/office/drawing/2014/chart" uri="{C3380CC4-5D6E-409C-BE32-E72D297353CC}">
              <c16:uniqueId val="{00000000-C6E8-2C4D-8C2E-FE7EF2F70240}"/>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3'!$D$19</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3'!$F$19:$Z$19</c:f>
              <c:numCache>
                <c:formatCode>0.0%</c:formatCode>
                <c:ptCount val="21"/>
                <c:pt idx="0">
                  <c:v>0.66666666666666663</c:v>
                </c:pt>
                <c:pt idx="1">
                  <c:v>0</c:v>
                </c:pt>
                <c:pt idx="2">
                  <c:v>0</c:v>
                </c:pt>
                <c:pt idx="3">
                  <c:v>0</c:v>
                </c:pt>
                <c:pt idx="4">
                  <c:v>0</c:v>
                </c:pt>
                <c:pt idx="5">
                  <c:v>0</c:v>
                </c:pt>
                <c:pt idx="6">
                  <c:v>0.66666666666666663</c:v>
                </c:pt>
                <c:pt idx="7">
                  <c:v>0</c:v>
                </c:pt>
                <c:pt idx="8">
                  <c:v>0</c:v>
                </c:pt>
                <c:pt idx="9">
                  <c:v>0.66666666666666663</c:v>
                </c:pt>
                <c:pt idx="10">
                  <c:v>0.66666666666666663</c:v>
                </c:pt>
                <c:pt idx="11">
                  <c:v>0</c:v>
                </c:pt>
                <c:pt idx="12">
                  <c:v>0.66666666666666663</c:v>
                </c:pt>
                <c:pt idx="13">
                  <c:v>0</c:v>
                </c:pt>
                <c:pt idx="14">
                  <c:v>0</c:v>
                </c:pt>
                <c:pt idx="15">
                  <c:v>0.1</c:v>
                </c:pt>
                <c:pt idx="16">
                  <c:v>0</c:v>
                </c:pt>
                <c:pt idx="17">
                  <c:v>0</c:v>
                </c:pt>
                <c:pt idx="18">
                  <c:v>0.33333333333333331</c:v>
                </c:pt>
                <c:pt idx="19">
                  <c:v>0</c:v>
                </c:pt>
                <c:pt idx="20">
                  <c:v>0</c:v>
                </c:pt>
              </c:numCache>
            </c:numRef>
          </c:val>
          <c:extLst>
            <c:ext xmlns:c16="http://schemas.microsoft.com/office/drawing/2014/chart" uri="{C3380CC4-5D6E-409C-BE32-E72D297353CC}">
              <c16:uniqueId val="{00000000-FBF0-4F46-858A-E98F98DCCDC3}"/>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0-295C-DE4B-B1C7-2EDF6DC75FD9}"/>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3'!$D$15</c:f>
              <c:strCache>
                <c:ptCount val="1"/>
                <c:pt idx="0">
                  <c:v>TSU</c:v>
                </c:pt>
              </c:strCache>
            </c:strRef>
          </c:tx>
          <c:spPr>
            <a:solidFill>
              <a:schemeClr val="accent1"/>
            </a:solidFill>
            <a:ln>
              <a:noFill/>
            </a:ln>
            <a:effectLst/>
          </c:spPr>
          <c:invertIfNegative val="0"/>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3'!$F$15:$Z$15</c:f>
            </c:numRef>
          </c:val>
          <c:extLst>
            <c:ext xmlns:c16="http://schemas.microsoft.com/office/drawing/2014/chart" uri="{C3380CC4-5D6E-409C-BE32-E72D297353CC}">
              <c16:uniqueId val="{00000000-5F80-1E47-AFE6-A04F1EB36B7C}"/>
            </c:ext>
          </c:extLst>
        </c:ser>
        <c:ser>
          <c:idx val="1"/>
          <c:order val="1"/>
          <c:tx>
            <c:strRef>
              <c:f>'Indicador 3'!$D$16</c:f>
              <c:strCache>
                <c:ptCount val="1"/>
                <c:pt idx="0">
                  <c:v>Licenciatura</c:v>
                </c:pt>
              </c:strCache>
            </c:strRef>
          </c:tx>
          <c:spPr>
            <a:solidFill>
              <a:schemeClr val="accent2"/>
            </a:solidFill>
            <a:ln>
              <a:noFill/>
            </a:ln>
            <a:effectLst/>
          </c:spPr>
          <c:invertIfNegative val="0"/>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3'!$F$16:$Z$16</c:f>
              <c:numCache>
                <c:formatCode>0.0%</c:formatCode>
                <c:ptCount val="21"/>
                <c:pt idx="0">
                  <c:v>0.96875</c:v>
                </c:pt>
                <c:pt idx="1">
                  <c:v>0.125</c:v>
                </c:pt>
                <c:pt idx="2">
                  <c:v>0.75</c:v>
                </c:pt>
                <c:pt idx="3">
                  <c:v>0.59375</c:v>
                </c:pt>
                <c:pt idx="4">
                  <c:v>0.125</c:v>
                </c:pt>
                <c:pt idx="5">
                  <c:v>0.75</c:v>
                </c:pt>
                <c:pt idx="6">
                  <c:v>0.71875</c:v>
                </c:pt>
                <c:pt idx="7">
                  <c:v>0.125</c:v>
                </c:pt>
                <c:pt idx="8">
                  <c:v>0.75</c:v>
                </c:pt>
                <c:pt idx="9">
                  <c:v>1</c:v>
                </c:pt>
                <c:pt idx="10">
                  <c:v>0.25</c:v>
                </c:pt>
                <c:pt idx="11">
                  <c:v>1</c:v>
                </c:pt>
                <c:pt idx="12">
                  <c:v>1</c:v>
                </c:pt>
                <c:pt idx="13">
                  <c:v>0.25</c:v>
                </c:pt>
                <c:pt idx="14">
                  <c:v>1</c:v>
                </c:pt>
                <c:pt idx="15">
                  <c:v>0.90625</c:v>
                </c:pt>
                <c:pt idx="16">
                  <c:v>0</c:v>
                </c:pt>
                <c:pt idx="17">
                  <c:v>0</c:v>
                </c:pt>
                <c:pt idx="18">
                  <c:v>0.8125</c:v>
                </c:pt>
                <c:pt idx="19">
                  <c:v>0</c:v>
                </c:pt>
                <c:pt idx="20">
                  <c:v>0</c:v>
                </c:pt>
              </c:numCache>
            </c:numRef>
          </c:val>
          <c:extLst>
            <c:ext xmlns:c16="http://schemas.microsoft.com/office/drawing/2014/chart" uri="{C3380CC4-5D6E-409C-BE32-E72D297353CC}">
              <c16:uniqueId val="{00000001-5F80-1E47-AFE6-A04F1EB36B7C}"/>
            </c:ext>
          </c:extLst>
        </c:ser>
        <c:ser>
          <c:idx val="2"/>
          <c:order val="2"/>
          <c:tx>
            <c:strRef>
              <c:f>'Indicador 3'!$D$17</c:f>
              <c:strCache>
                <c:ptCount val="1"/>
                <c:pt idx="0">
                  <c:v>Especialidad</c:v>
                </c:pt>
              </c:strCache>
            </c:strRef>
          </c:tx>
          <c:spPr>
            <a:solidFill>
              <a:schemeClr val="accent3"/>
            </a:solidFill>
            <a:ln>
              <a:noFill/>
            </a:ln>
            <a:effectLst/>
          </c:spPr>
          <c:invertIfNegative val="0"/>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3'!$F$17:$Z$17</c:f>
              <c:numCache>
                <c:formatCode>0.0%</c:formatCode>
                <c:ptCount val="21"/>
                <c:pt idx="0">
                  <c:v>0</c:v>
                </c:pt>
                <c:pt idx="1">
                  <c:v>0</c:v>
                </c:pt>
                <c:pt idx="2">
                  <c:v>0</c:v>
                </c:pt>
                <c:pt idx="3">
                  <c:v>0</c:v>
                </c:pt>
                <c:pt idx="4">
                  <c:v>0</c:v>
                </c:pt>
                <c:pt idx="5">
                  <c:v>0</c:v>
                </c:pt>
                <c:pt idx="6">
                  <c:v>0</c:v>
                </c:pt>
                <c:pt idx="7">
                  <c:v>0</c:v>
                </c:pt>
                <c:pt idx="8">
                  <c:v>0</c:v>
                </c:pt>
                <c:pt idx="9">
                  <c:v>0.5</c:v>
                </c:pt>
                <c:pt idx="10">
                  <c:v>0</c:v>
                </c:pt>
                <c:pt idx="11">
                  <c:v>0</c:v>
                </c:pt>
                <c:pt idx="12">
                  <c:v>0.5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5F80-1E47-AFE6-A04F1EB36B7C}"/>
            </c:ext>
          </c:extLst>
        </c:ser>
        <c:ser>
          <c:idx val="3"/>
          <c:order val="3"/>
          <c:tx>
            <c:strRef>
              <c:f>'Indicador 3'!$D$18</c:f>
              <c:strCache>
                <c:ptCount val="1"/>
                <c:pt idx="0">
                  <c:v>Maestría</c:v>
                </c:pt>
              </c:strCache>
            </c:strRef>
          </c:tx>
          <c:spPr>
            <a:solidFill>
              <a:schemeClr val="accent4"/>
            </a:solidFill>
            <a:ln>
              <a:noFill/>
            </a:ln>
            <a:effectLst/>
          </c:spPr>
          <c:invertIfNegative val="0"/>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3'!$F$18:$Z$18</c:f>
              <c:numCache>
                <c:formatCode>0.0%</c:formatCode>
                <c:ptCount val="21"/>
                <c:pt idx="0">
                  <c:v>0.5</c:v>
                </c:pt>
                <c:pt idx="1">
                  <c:v>0</c:v>
                </c:pt>
                <c:pt idx="2">
                  <c:v>0</c:v>
                </c:pt>
                <c:pt idx="3">
                  <c:v>0.1</c:v>
                </c:pt>
                <c:pt idx="4">
                  <c:v>0</c:v>
                </c:pt>
                <c:pt idx="5">
                  <c:v>0</c:v>
                </c:pt>
                <c:pt idx="6">
                  <c:v>0.1</c:v>
                </c:pt>
                <c:pt idx="7">
                  <c:v>0</c:v>
                </c:pt>
                <c:pt idx="8">
                  <c:v>0</c:v>
                </c:pt>
                <c:pt idx="9">
                  <c:v>1</c:v>
                </c:pt>
                <c:pt idx="10">
                  <c:v>1</c:v>
                </c:pt>
                <c:pt idx="11">
                  <c:v>0</c:v>
                </c:pt>
                <c:pt idx="12">
                  <c:v>1</c:v>
                </c:pt>
                <c:pt idx="13">
                  <c:v>0</c:v>
                </c:pt>
                <c:pt idx="14">
                  <c:v>0</c:v>
                </c:pt>
                <c:pt idx="15">
                  <c:v>0.2</c:v>
                </c:pt>
                <c:pt idx="16">
                  <c:v>0</c:v>
                </c:pt>
                <c:pt idx="17">
                  <c:v>0</c:v>
                </c:pt>
                <c:pt idx="18">
                  <c:v>0.2</c:v>
                </c:pt>
                <c:pt idx="19">
                  <c:v>0</c:v>
                </c:pt>
                <c:pt idx="20">
                  <c:v>0</c:v>
                </c:pt>
              </c:numCache>
            </c:numRef>
          </c:val>
          <c:extLst>
            <c:ext xmlns:c16="http://schemas.microsoft.com/office/drawing/2014/chart" uri="{C3380CC4-5D6E-409C-BE32-E72D297353CC}">
              <c16:uniqueId val="{00000003-5F80-1E47-AFE6-A04F1EB36B7C}"/>
            </c:ext>
          </c:extLst>
        </c:ser>
        <c:ser>
          <c:idx val="4"/>
          <c:order val="4"/>
          <c:tx>
            <c:strRef>
              <c:f>'Indicador 3'!$D$19</c:f>
              <c:strCache>
                <c:ptCount val="1"/>
                <c:pt idx="0">
                  <c:v>Doctorado</c:v>
                </c:pt>
              </c:strCache>
            </c:strRef>
          </c:tx>
          <c:spPr>
            <a:solidFill>
              <a:schemeClr val="accent5"/>
            </a:solidFill>
            <a:ln>
              <a:noFill/>
            </a:ln>
            <a:effectLst/>
          </c:spPr>
          <c:invertIfNegative val="0"/>
          <c:cat>
            <c:multiLvlStrRef>
              <c:f>'Indicador 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'Indicador 3'!$F$19:$Z$19</c:f>
              <c:numCache>
                <c:formatCode>0.0%</c:formatCode>
                <c:ptCount val="21"/>
                <c:pt idx="0">
                  <c:v>0.66666666666666663</c:v>
                </c:pt>
                <c:pt idx="1">
                  <c:v>0</c:v>
                </c:pt>
                <c:pt idx="2">
                  <c:v>0</c:v>
                </c:pt>
                <c:pt idx="3">
                  <c:v>0</c:v>
                </c:pt>
                <c:pt idx="4">
                  <c:v>0</c:v>
                </c:pt>
                <c:pt idx="5">
                  <c:v>0</c:v>
                </c:pt>
                <c:pt idx="6">
                  <c:v>0.66666666666666663</c:v>
                </c:pt>
                <c:pt idx="7">
                  <c:v>0</c:v>
                </c:pt>
                <c:pt idx="8">
                  <c:v>0</c:v>
                </c:pt>
                <c:pt idx="9">
                  <c:v>0.66666666666666663</c:v>
                </c:pt>
                <c:pt idx="10">
                  <c:v>0.66666666666666663</c:v>
                </c:pt>
                <c:pt idx="11">
                  <c:v>0</c:v>
                </c:pt>
                <c:pt idx="12">
                  <c:v>0.66666666666666663</c:v>
                </c:pt>
                <c:pt idx="13">
                  <c:v>0</c:v>
                </c:pt>
                <c:pt idx="14">
                  <c:v>0</c:v>
                </c:pt>
                <c:pt idx="15">
                  <c:v>0.1</c:v>
                </c:pt>
                <c:pt idx="16">
                  <c:v>0</c:v>
                </c:pt>
                <c:pt idx="17">
                  <c:v>0</c:v>
                </c:pt>
                <c:pt idx="18">
                  <c:v>0.33333333333333331</c:v>
                </c:pt>
                <c:pt idx="19">
                  <c:v>0</c:v>
                </c:pt>
                <c:pt idx="20">
                  <c:v>0</c:v>
                </c:pt>
              </c:numCache>
            </c:numRef>
          </c:val>
          <c:extLst>
            <c:ext xmlns:c16="http://schemas.microsoft.com/office/drawing/2014/chart" uri="{C3380CC4-5D6E-409C-BE32-E72D297353CC}">
              <c16:uniqueId val="{00000004-5F80-1E47-AFE6-A04F1EB36B7C}"/>
            </c:ext>
          </c:extLst>
        </c:ser>
        <c:dLbls>
          <c:showLegendKey val="0"/>
          <c:showVal val="0"/>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Ind3'!$D$15</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Ind3'!$F$15:$Z$15</c:f>
              <c:numCache>
                <c:formatCode>0.0%</c:formatCode>
                <c:ptCount val="21"/>
                <c:pt idx="0">
                  <c:v>0.25</c:v>
                </c:pt>
                <c:pt idx="1">
                  <c:v>0</c:v>
                </c:pt>
                <c:pt idx="2">
                  <c:v>0</c:v>
                </c:pt>
                <c:pt idx="3">
                  <c:v>0.5</c:v>
                </c:pt>
                <c:pt idx="4">
                  <c:v>0.25</c:v>
                </c:pt>
                <c:pt idx="5">
                  <c:v>0</c:v>
                </c:pt>
                <c:pt idx="6">
                  <c:v>0</c:v>
                </c:pt>
                <c:pt idx="7">
                  <c:v>0</c:v>
                </c:pt>
                <c:pt idx="8">
                  <c:v>0.25</c:v>
                </c:pt>
                <c:pt idx="9">
                  <c:v>0.25</c:v>
                </c:pt>
                <c:pt idx="10">
                  <c:v>0.25</c:v>
                </c:pt>
                <c:pt idx="11">
                  <c:v>0</c:v>
                </c:pt>
                <c:pt idx="12">
                  <c:v>0.25</c:v>
                </c:pt>
                <c:pt idx="13">
                  <c:v>0.25</c:v>
                </c:pt>
                <c:pt idx="14">
                  <c:v>0.25</c:v>
                </c:pt>
                <c:pt idx="15">
                  <c:v>0.25</c:v>
                </c:pt>
                <c:pt idx="16">
                  <c:v>0</c:v>
                </c:pt>
                <c:pt idx="17">
                  <c:v>0</c:v>
                </c:pt>
                <c:pt idx="18">
                  <c:v>0</c:v>
                </c:pt>
                <c:pt idx="19">
                  <c:v>0</c:v>
                </c:pt>
                <c:pt idx="20">
                  <c:v>0</c:v>
                </c:pt>
              </c:numCache>
            </c:numRef>
          </c:val>
          <c:extLst>
            <c:ext xmlns:c16="http://schemas.microsoft.com/office/drawing/2014/chart" uri="{C3380CC4-5D6E-409C-BE32-E72D297353CC}">
              <c16:uniqueId val="{00000000-A207-E140-9B27-AA6BEE8BAFB2}"/>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Ind3'!$D$16</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Ind3'!$F$16:$Z$16</c:f>
              <c:numCache>
                <c:formatCode>0.0%</c:formatCode>
                <c:ptCount val="21"/>
                <c:pt idx="0">
                  <c:v>0.1875</c:v>
                </c:pt>
                <c:pt idx="1">
                  <c:v>6.25E-2</c:v>
                </c:pt>
                <c:pt idx="2">
                  <c:v>0</c:v>
                </c:pt>
                <c:pt idx="3">
                  <c:v>0</c:v>
                </c:pt>
                <c:pt idx="4">
                  <c:v>0.125</c:v>
                </c:pt>
                <c:pt idx="5">
                  <c:v>0.125</c:v>
                </c:pt>
                <c:pt idx="6">
                  <c:v>6.25E-2</c:v>
                </c:pt>
                <c:pt idx="7">
                  <c:v>6.25E-2</c:v>
                </c:pt>
                <c:pt idx="8">
                  <c:v>0.125</c:v>
                </c:pt>
                <c:pt idx="9">
                  <c:v>0.3125</c:v>
                </c:pt>
                <c:pt idx="10">
                  <c:v>0.1875</c:v>
                </c:pt>
                <c:pt idx="11">
                  <c:v>6.25E-2</c:v>
                </c:pt>
                <c:pt idx="12">
                  <c:v>0.1875</c:v>
                </c:pt>
                <c:pt idx="13">
                  <c:v>0.125</c:v>
                </c:pt>
                <c:pt idx="14">
                  <c:v>6.25E-2</c:v>
                </c:pt>
                <c:pt idx="15">
                  <c:v>0.125</c:v>
                </c:pt>
                <c:pt idx="16">
                  <c:v>0.25</c:v>
                </c:pt>
                <c:pt idx="17">
                  <c:v>0.125</c:v>
                </c:pt>
                <c:pt idx="18">
                  <c:v>6.25E-2</c:v>
                </c:pt>
                <c:pt idx="19">
                  <c:v>6.25E-2</c:v>
                </c:pt>
                <c:pt idx="20">
                  <c:v>0.125</c:v>
                </c:pt>
              </c:numCache>
            </c:numRef>
          </c:val>
          <c:extLst>
            <c:ext xmlns:c16="http://schemas.microsoft.com/office/drawing/2014/chart" uri="{C3380CC4-5D6E-409C-BE32-E72D297353CC}">
              <c16:uniqueId val="{00000000-6772-9A4B-873C-8B2015A524E6}"/>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Ind3'!$D$17</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Ind3'!$F$17:$Z$17</c:f>
              <c:numCache>
                <c:formatCode>0.0%</c:formatCode>
                <c:ptCount val="21"/>
                <c:pt idx="0">
                  <c:v>0</c:v>
                </c:pt>
                <c:pt idx="1">
                  <c:v>0</c:v>
                </c:pt>
                <c:pt idx="2">
                  <c:v>0</c:v>
                </c:pt>
                <c:pt idx="3">
                  <c:v>0</c:v>
                </c:pt>
                <c:pt idx="4">
                  <c:v>0</c:v>
                </c:pt>
                <c:pt idx="5">
                  <c:v>0</c:v>
                </c:pt>
                <c:pt idx="6">
                  <c:v>0</c:v>
                </c:pt>
                <c:pt idx="7">
                  <c:v>0</c:v>
                </c:pt>
                <c:pt idx="8">
                  <c:v>0</c:v>
                </c:pt>
                <c:pt idx="9">
                  <c:v>0</c:v>
                </c:pt>
                <c:pt idx="10">
                  <c:v>0.2857142857142857</c:v>
                </c:pt>
                <c:pt idx="11">
                  <c:v>0</c:v>
                </c:pt>
                <c:pt idx="12">
                  <c:v>0.14285714285714285</c:v>
                </c:pt>
                <c:pt idx="13">
                  <c:v>0</c:v>
                </c:pt>
                <c:pt idx="14">
                  <c:v>0.14285714285714285</c:v>
                </c:pt>
                <c:pt idx="15">
                  <c:v>0.14285714285714285</c:v>
                </c:pt>
                <c:pt idx="16">
                  <c:v>0.14285714285714285</c:v>
                </c:pt>
                <c:pt idx="17">
                  <c:v>0.14285714285714285</c:v>
                </c:pt>
                <c:pt idx="18">
                  <c:v>0</c:v>
                </c:pt>
                <c:pt idx="19">
                  <c:v>0</c:v>
                </c:pt>
                <c:pt idx="20">
                  <c:v>0</c:v>
                </c:pt>
              </c:numCache>
            </c:numRef>
          </c:val>
          <c:extLst>
            <c:ext xmlns:c16="http://schemas.microsoft.com/office/drawing/2014/chart" uri="{C3380CC4-5D6E-409C-BE32-E72D297353CC}">
              <c16:uniqueId val="{00000000-7D1E-D841-9FEB-3F7948F9570F}"/>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Ind3'!$D$18</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Ind3'!$F$18:$Z$18</c:f>
              <c:numCache>
                <c:formatCode>0.0%</c:formatCode>
                <c:ptCount val="21"/>
                <c:pt idx="0">
                  <c:v>0.25</c:v>
                </c:pt>
                <c:pt idx="1">
                  <c:v>0.25</c:v>
                </c:pt>
                <c:pt idx="2">
                  <c:v>0.25</c:v>
                </c:pt>
                <c:pt idx="3">
                  <c:v>0</c:v>
                </c:pt>
                <c:pt idx="4">
                  <c:v>0</c:v>
                </c:pt>
                <c:pt idx="5">
                  <c:v>0</c:v>
                </c:pt>
                <c:pt idx="6">
                  <c:v>0</c:v>
                </c:pt>
                <c:pt idx="7">
                  <c:v>0.25</c:v>
                </c:pt>
                <c:pt idx="8">
                  <c:v>0.25</c:v>
                </c:pt>
                <c:pt idx="9">
                  <c:v>0.25</c:v>
                </c:pt>
                <c:pt idx="10">
                  <c:v>0.5</c:v>
                </c:pt>
                <c:pt idx="11">
                  <c:v>0</c:v>
                </c:pt>
                <c:pt idx="12">
                  <c:v>0</c:v>
                </c:pt>
                <c:pt idx="13">
                  <c:v>0.25</c:v>
                </c:pt>
                <c:pt idx="14">
                  <c:v>0</c:v>
                </c:pt>
                <c:pt idx="15">
                  <c:v>0.25</c:v>
                </c:pt>
                <c:pt idx="16">
                  <c:v>0</c:v>
                </c:pt>
                <c:pt idx="17">
                  <c:v>0</c:v>
                </c:pt>
                <c:pt idx="18">
                  <c:v>0</c:v>
                </c:pt>
                <c:pt idx="19">
                  <c:v>0</c:v>
                </c:pt>
                <c:pt idx="20">
                  <c:v>0</c:v>
                </c:pt>
              </c:numCache>
            </c:numRef>
          </c:val>
          <c:extLst>
            <c:ext xmlns:c16="http://schemas.microsoft.com/office/drawing/2014/chart" uri="{C3380CC4-5D6E-409C-BE32-E72D297353CC}">
              <c16:uniqueId val="{00000000-2064-8645-925D-DA7F3B5D6450}"/>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Ind3'!$D$19</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Ind3'!$F$19:$Z$19</c:f>
              <c:numCache>
                <c:formatCode>0.0%</c:formatCode>
                <c:ptCount val="21"/>
                <c:pt idx="0">
                  <c:v>0</c:v>
                </c:pt>
                <c:pt idx="1">
                  <c:v>0.25</c:v>
                </c:pt>
                <c:pt idx="2">
                  <c:v>0</c:v>
                </c:pt>
                <c:pt idx="3">
                  <c:v>0</c:v>
                </c:pt>
                <c:pt idx="4">
                  <c:v>0.25</c:v>
                </c:pt>
                <c:pt idx="5">
                  <c:v>0</c:v>
                </c:pt>
                <c:pt idx="6">
                  <c:v>0</c:v>
                </c:pt>
                <c:pt idx="7">
                  <c:v>0</c:v>
                </c:pt>
                <c:pt idx="8">
                  <c:v>0</c:v>
                </c:pt>
                <c:pt idx="9">
                  <c:v>0.25</c:v>
                </c:pt>
                <c:pt idx="10">
                  <c:v>0.25</c:v>
                </c:pt>
                <c:pt idx="11">
                  <c:v>0</c:v>
                </c:pt>
                <c:pt idx="12">
                  <c:v>0.25</c:v>
                </c:pt>
                <c:pt idx="13">
                  <c:v>0.25</c:v>
                </c:pt>
                <c:pt idx="14">
                  <c:v>0.25</c:v>
                </c:pt>
                <c:pt idx="15">
                  <c:v>0</c:v>
                </c:pt>
                <c:pt idx="16">
                  <c:v>0.25</c:v>
                </c:pt>
                <c:pt idx="17">
                  <c:v>0</c:v>
                </c:pt>
                <c:pt idx="18">
                  <c:v>0</c:v>
                </c:pt>
                <c:pt idx="19">
                  <c:v>0</c:v>
                </c:pt>
                <c:pt idx="20">
                  <c:v>0</c:v>
                </c:pt>
              </c:numCache>
            </c:numRef>
          </c:val>
          <c:extLst>
            <c:ext xmlns:c16="http://schemas.microsoft.com/office/drawing/2014/chart" uri="{C3380CC4-5D6E-409C-BE32-E72D297353CC}">
              <c16:uniqueId val="{00000000-13F7-0746-A4B0-671C0BA36C49}"/>
            </c:ext>
          </c:extLst>
        </c:ser>
        <c:dLbls>
          <c:showLegendKey val="0"/>
          <c:showVal val="1"/>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r>
              <a:rPr lang="en-US"/>
              <a:t>Indicador 3. Tipo de evaluación que se utiliza para evaluar sistemáticamente el grado en que se logra formar los rasgos del perfil de egreso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Ind3'!$D$15</c:f>
              <c:strCache>
                <c:ptCount val="1"/>
                <c:pt idx="0">
                  <c:v>TSU</c:v>
                </c:pt>
              </c:strCache>
            </c:strRef>
          </c:tx>
          <c:spPr>
            <a:solidFill>
              <a:schemeClr val="accent1"/>
            </a:solidFill>
            <a:ln>
              <a:noFill/>
            </a:ln>
            <a:effectLst/>
          </c:spPr>
          <c:invertIfNegative val="0"/>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Ind3'!$F$15:$Z$15</c:f>
              <c:numCache>
                <c:formatCode>0.0%</c:formatCode>
                <c:ptCount val="21"/>
                <c:pt idx="0">
                  <c:v>0.25</c:v>
                </c:pt>
                <c:pt idx="1">
                  <c:v>0</c:v>
                </c:pt>
                <c:pt idx="2">
                  <c:v>0</c:v>
                </c:pt>
                <c:pt idx="3">
                  <c:v>0.5</c:v>
                </c:pt>
                <c:pt idx="4">
                  <c:v>0.25</c:v>
                </c:pt>
                <c:pt idx="5">
                  <c:v>0</c:v>
                </c:pt>
                <c:pt idx="6">
                  <c:v>0</c:v>
                </c:pt>
                <c:pt idx="7">
                  <c:v>0</c:v>
                </c:pt>
                <c:pt idx="8">
                  <c:v>0.25</c:v>
                </c:pt>
                <c:pt idx="9">
                  <c:v>0.25</c:v>
                </c:pt>
                <c:pt idx="10">
                  <c:v>0.25</c:v>
                </c:pt>
                <c:pt idx="11">
                  <c:v>0</c:v>
                </c:pt>
                <c:pt idx="12">
                  <c:v>0.25</c:v>
                </c:pt>
                <c:pt idx="13">
                  <c:v>0.25</c:v>
                </c:pt>
                <c:pt idx="14">
                  <c:v>0.25</c:v>
                </c:pt>
                <c:pt idx="15">
                  <c:v>0.25</c:v>
                </c:pt>
                <c:pt idx="16">
                  <c:v>0</c:v>
                </c:pt>
                <c:pt idx="17">
                  <c:v>0</c:v>
                </c:pt>
                <c:pt idx="18">
                  <c:v>0</c:v>
                </c:pt>
                <c:pt idx="19">
                  <c:v>0</c:v>
                </c:pt>
                <c:pt idx="20">
                  <c:v>0</c:v>
                </c:pt>
              </c:numCache>
            </c:numRef>
          </c:val>
          <c:extLst>
            <c:ext xmlns:c16="http://schemas.microsoft.com/office/drawing/2014/chart" uri="{C3380CC4-5D6E-409C-BE32-E72D297353CC}">
              <c16:uniqueId val="{00000000-0B28-8443-8947-10B81D6EAED6}"/>
            </c:ext>
          </c:extLst>
        </c:ser>
        <c:ser>
          <c:idx val="1"/>
          <c:order val="1"/>
          <c:tx>
            <c:strRef>
              <c:f>'EJEMPLO Ind3'!$D$16</c:f>
              <c:strCache>
                <c:ptCount val="1"/>
                <c:pt idx="0">
                  <c:v>Licenciatura</c:v>
                </c:pt>
              </c:strCache>
            </c:strRef>
          </c:tx>
          <c:spPr>
            <a:solidFill>
              <a:schemeClr val="accent2"/>
            </a:solidFill>
            <a:ln>
              <a:noFill/>
            </a:ln>
            <a:effectLst/>
          </c:spPr>
          <c:invertIfNegative val="0"/>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Ind3'!$F$16:$Z$16</c:f>
              <c:numCache>
                <c:formatCode>0.0%</c:formatCode>
                <c:ptCount val="21"/>
                <c:pt idx="0">
                  <c:v>0.1875</c:v>
                </c:pt>
                <c:pt idx="1">
                  <c:v>6.25E-2</c:v>
                </c:pt>
                <c:pt idx="2">
                  <c:v>0</c:v>
                </c:pt>
                <c:pt idx="3">
                  <c:v>0</c:v>
                </c:pt>
                <c:pt idx="4">
                  <c:v>0.125</c:v>
                </c:pt>
                <c:pt idx="5">
                  <c:v>0.125</c:v>
                </c:pt>
                <c:pt idx="6">
                  <c:v>6.25E-2</c:v>
                </c:pt>
                <c:pt idx="7">
                  <c:v>6.25E-2</c:v>
                </c:pt>
                <c:pt idx="8">
                  <c:v>0.125</c:v>
                </c:pt>
                <c:pt idx="9">
                  <c:v>0.3125</c:v>
                </c:pt>
                <c:pt idx="10">
                  <c:v>0.1875</c:v>
                </c:pt>
                <c:pt idx="11">
                  <c:v>6.25E-2</c:v>
                </c:pt>
                <c:pt idx="12">
                  <c:v>0.1875</c:v>
                </c:pt>
                <c:pt idx="13">
                  <c:v>0.125</c:v>
                </c:pt>
                <c:pt idx="14">
                  <c:v>6.25E-2</c:v>
                </c:pt>
                <c:pt idx="15">
                  <c:v>0.125</c:v>
                </c:pt>
                <c:pt idx="16">
                  <c:v>0.25</c:v>
                </c:pt>
                <c:pt idx="17">
                  <c:v>0.125</c:v>
                </c:pt>
                <c:pt idx="18">
                  <c:v>6.25E-2</c:v>
                </c:pt>
                <c:pt idx="19">
                  <c:v>6.25E-2</c:v>
                </c:pt>
                <c:pt idx="20">
                  <c:v>0.125</c:v>
                </c:pt>
              </c:numCache>
            </c:numRef>
          </c:val>
          <c:extLst>
            <c:ext xmlns:c16="http://schemas.microsoft.com/office/drawing/2014/chart" uri="{C3380CC4-5D6E-409C-BE32-E72D297353CC}">
              <c16:uniqueId val="{00000001-0B28-8443-8947-10B81D6EAED6}"/>
            </c:ext>
          </c:extLst>
        </c:ser>
        <c:ser>
          <c:idx val="2"/>
          <c:order val="2"/>
          <c:tx>
            <c:strRef>
              <c:f>'EJEMPLO Ind3'!$D$17</c:f>
              <c:strCache>
                <c:ptCount val="1"/>
                <c:pt idx="0">
                  <c:v>Especialidad</c:v>
                </c:pt>
              </c:strCache>
            </c:strRef>
          </c:tx>
          <c:spPr>
            <a:solidFill>
              <a:schemeClr val="accent3"/>
            </a:solidFill>
            <a:ln>
              <a:noFill/>
            </a:ln>
            <a:effectLst/>
          </c:spPr>
          <c:invertIfNegative val="0"/>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Ind3'!$F$17:$Z$17</c:f>
              <c:numCache>
                <c:formatCode>0.0%</c:formatCode>
                <c:ptCount val="21"/>
                <c:pt idx="0">
                  <c:v>0</c:v>
                </c:pt>
                <c:pt idx="1">
                  <c:v>0</c:v>
                </c:pt>
                <c:pt idx="2">
                  <c:v>0</c:v>
                </c:pt>
                <c:pt idx="3">
                  <c:v>0</c:v>
                </c:pt>
                <c:pt idx="4">
                  <c:v>0</c:v>
                </c:pt>
                <c:pt idx="5">
                  <c:v>0</c:v>
                </c:pt>
                <c:pt idx="6">
                  <c:v>0</c:v>
                </c:pt>
                <c:pt idx="7">
                  <c:v>0</c:v>
                </c:pt>
                <c:pt idx="8">
                  <c:v>0</c:v>
                </c:pt>
                <c:pt idx="9">
                  <c:v>0</c:v>
                </c:pt>
                <c:pt idx="10">
                  <c:v>0.2857142857142857</c:v>
                </c:pt>
                <c:pt idx="11">
                  <c:v>0</c:v>
                </c:pt>
                <c:pt idx="12">
                  <c:v>0.14285714285714285</c:v>
                </c:pt>
                <c:pt idx="13">
                  <c:v>0</c:v>
                </c:pt>
                <c:pt idx="14">
                  <c:v>0.14285714285714285</c:v>
                </c:pt>
                <c:pt idx="15">
                  <c:v>0.14285714285714285</c:v>
                </c:pt>
                <c:pt idx="16">
                  <c:v>0.14285714285714285</c:v>
                </c:pt>
                <c:pt idx="17">
                  <c:v>0.14285714285714285</c:v>
                </c:pt>
                <c:pt idx="18">
                  <c:v>0</c:v>
                </c:pt>
                <c:pt idx="19">
                  <c:v>0</c:v>
                </c:pt>
                <c:pt idx="20">
                  <c:v>0</c:v>
                </c:pt>
              </c:numCache>
            </c:numRef>
          </c:val>
          <c:extLst>
            <c:ext xmlns:c16="http://schemas.microsoft.com/office/drawing/2014/chart" uri="{C3380CC4-5D6E-409C-BE32-E72D297353CC}">
              <c16:uniqueId val="{00000002-0B28-8443-8947-10B81D6EAED6}"/>
            </c:ext>
          </c:extLst>
        </c:ser>
        <c:ser>
          <c:idx val="3"/>
          <c:order val="3"/>
          <c:tx>
            <c:strRef>
              <c:f>'EJEMPLO Ind3'!$D$18</c:f>
              <c:strCache>
                <c:ptCount val="1"/>
                <c:pt idx="0">
                  <c:v>Maestría</c:v>
                </c:pt>
              </c:strCache>
            </c:strRef>
          </c:tx>
          <c:spPr>
            <a:solidFill>
              <a:schemeClr val="accent4"/>
            </a:solidFill>
            <a:ln>
              <a:noFill/>
            </a:ln>
            <a:effectLst/>
          </c:spPr>
          <c:invertIfNegative val="0"/>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Ind3'!$F$18:$Z$18</c:f>
              <c:numCache>
                <c:formatCode>0.0%</c:formatCode>
                <c:ptCount val="21"/>
                <c:pt idx="0">
                  <c:v>0.25</c:v>
                </c:pt>
                <c:pt idx="1">
                  <c:v>0.25</c:v>
                </c:pt>
                <c:pt idx="2">
                  <c:v>0.25</c:v>
                </c:pt>
                <c:pt idx="3">
                  <c:v>0</c:v>
                </c:pt>
                <c:pt idx="4">
                  <c:v>0</c:v>
                </c:pt>
                <c:pt idx="5">
                  <c:v>0</c:v>
                </c:pt>
                <c:pt idx="6">
                  <c:v>0</c:v>
                </c:pt>
                <c:pt idx="7">
                  <c:v>0.25</c:v>
                </c:pt>
                <c:pt idx="8">
                  <c:v>0.25</c:v>
                </c:pt>
                <c:pt idx="9">
                  <c:v>0.25</c:v>
                </c:pt>
                <c:pt idx="10">
                  <c:v>0.5</c:v>
                </c:pt>
                <c:pt idx="11">
                  <c:v>0</c:v>
                </c:pt>
                <c:pt idx="12">
                  <c:v>0</c:v>
                </c:pt>
                <c:pt idx="13">
                  <c:v>0.25</c:v>
                </c:pt>
                <c:pt idx="14">
                  <c:v>0</c:v>
                </c:pt>
                <c:pt idx="15">
                  <c:v>0.25</c:v>
                </c:pt>
                <c:pt idx="16">
                  <c:v>0</c:v>
                </c:pt>
                <c:pt idx="17">
                  <c:v>0</c:v>
                </c:pt>
                <c:pt idx="18">
                  <c:v>0</c:v>
                </c:pt>
                <c:pt idx="19">
                  <c:v>0</c:v>
                </c:pt>
                <c:pt idx="20">
                  <c:v>0</c:v>
                </c:pt>
              </c:numCache>
            </c:numRef>
          </c:val>
          <c:extLst>
            <c:ext xmlns:c16="http://schemas.microsoft.com/office/drawing/2014/chart" uri="{C3380CC4-5D6E-409C-BE32-E72D297353CC}">
              <c16:uniqueId val="{00000003-0B28-8443-8947-10B81D6EAED6}"/>
            </c:ext>
          </c:extLst>
        </c:ser>
        <c:ser>
          <c:idx val="4"/>
          <c:order val="4"/>
          <c:tx>
            <c:strRef>
              <c:f>'EJEMPLO Ind3'!$D$19</c:f>
              <c:strCache>
                <c:ptCount val="1"/>
                <c:pt idx="0">
                  <c:v>Doctorado</c:v>
                </c:pt>
              </c:strCache>
            </c:strRef>
          </c:tx>
          <c:spPr>
            <a:solidFill>
              <a:schemeClr val="accent5"/>
            </a:solidFill>
            <a:ln>
              <a:noFill/>
            </a:ln>
            <a:effectLst/>
          </c:spPr>
          <c:invertIfNegative val="0"/>
          <c:cat>
            <c:multiLvlStrRef>
              <c:f>'EJEMPLO Ind3'!$F$13:$Z$14</c:f>
              <c:multiLvlStrCache>
                <c:ptCount val="21"/>
                <c:lvl>
                  <c:pt idx="0">
                    <c:v>Evaluaciones dentro del currículum</c:v>
                  </c:pt>
                  <c:pt idx="1">
                    <c:v>Evaluaciones del programa o la IES</c:v>
                  </c:pt>
                  <c:pt idx="2">
                    <c:v>Evaluaciones externas</c:v>
                  </c:pt>
                  <c:pt idx="3">
                    <c:v>Evaluaciones dentro del currículum</c:v>
                  </c:pt>
                  <c:pt idx="4">
                    <c:v>Evaluaciones del programa o la IES</c:v>
                  </c:pt>
                  <c:pt idx="5">
                    <c:v>Evaluaciones externas</c:v>
                  </c:pt>
                  <c:pt idx="6">
                    <c:v>Evaluaciones dentro del currículum</c:v>
                  </c:pt>
                  <c:pt idx="7">
                    <c:v>Evaluaciones del programa o la IES</c:v>
                  </c:pt>
                  <c:pt idx="8">
                    <c:v>Evaluaciones externas</c:v>
                  </c:pt>
                  <c:pt idx="9">
                    <c:v>Evaluaciones dentro del currículum</c:v>
                  </c:pt>
                  <c:pt idx="10">
                    <c:v>Evaluaciones del programa o la IES</c:v>
                  </c:pt>
                  <c:pt idx="11">
                    <c:v>Evaluaciones externas</c:v>
                  </c:pt>
                  <c:pt idx="12">
                    <c:v>Evaluaciones dentro del currículum</c:v>
                  </c:pt>
                  <c:pt idx="13">
                    <c:v>Evaluaciones del programa o la IES</c:v>
                  </c:pt>
                  <c:pt idx="14">
                    <c:v>Evaluaciones externas</c:v>
                  </c:pt>
                  <c:pt idx="15">
                    <c:v>Evaluaciones dentro del currículum</c:v>
                  </c:pt>
                  <c:pt idx="16">
                    <c:v>Evaluaciones del programa o la IES</c:v>
                  </c:pt>
                  <c:pt idx="17">
                    <c:v>Evaluaciones externas</c:v>
                  </c:pt>
                  <c:pt idx="18">
                    <c:v>Evaluaciones dentro del currículum</c:v>
                  </c:pt>
                  <c:pt idx="19">
                    <c:v>Evaluaciones del programa o la IES</c:v>
                  </c:pt>
                  <c:pt idx="20">
                    <c:v>Evaluaciones externas</c:v>
                  </c:pt>
                </c:lvl>
                <c:lvl>
                  <c:pt idx="0">
                    <c:v>Compromiso con la Responsabilidad Social</c:v>
                  </c:pt>
                  <c:pt idx="3">
                    <c:v>Equidad Social y de Género</c:v>
                  </c:pt>
                  <c:pt idx="6">
                    <c:v>Inclusión</c:v>
                  </c:pt>
                  <c:pt idx="9">
                    <c:v>Excelencia</c:v>
                  </c:pt>
                  <c:pt idx="12">
                    <c:v>Vanguardia</c:v>
                  </c:pt>
                  <c:pt idx="15">
                    <c:v>Innovación Social</c:v>
                  </c:pt>
                  <c:pt idx="18">
                    <c:v>Interculturalidad</c:v>
                  </c:pt>
                </c:lvl>
              </c:multiLvlStrCache>
            </c:multiLvlStrRef>
          </c:cat>
          <c:val>
            <c:numRef>
              <c:f>'EJEMPLO Ind3'!$F$19:$Z$19</c:f>
              <c:numCache>
                <c:formatCode>0.0%</c:formatCode>
                <c:ptCount val="21"/>
                <c:pt idx="0">
                  <c:v>0</c:v>
                </c:pt>
                <c:pt idx="1">
                  <c:v>0.25</c:v>
                </c:pt>
                <c:pt idx="2">
                  <c:v>0</c:v>
                </c:pt>
                <c:pt idx="3">
                  <c:v>0</c:v>
                </c:pt>
                <c:pt idx="4">
                  <c:v>0.25</c:v>
                </c:pt>
                <c:pt idx="5">
                  <c:v>0</c:v>
                </c:pt>
                <c:pt idx="6">
                  <c:v>0</c:v>
                </c:pt>
                <c:pt idx="7">
                  <c:v>0</c:v>
                </c:pt>
                <c:pt idx="8">
                  <c:v>0</c:v>
                </c:pt>
                <c:pt idx="9">
                  <c:v>0.25</c:v>
                </c:pt>
                <c:pt idx="10">
                  <c:v>0.25</c:v>
                </c:pt>
                <c:pt idx="11">
                  <c:v>0</c:v>
                </c:pt>
                <c:pt idx="12">
                  <c:v>0.25</c:v>
                </c:pt>
                <c:pt idx="13">
                  <c:v>0.25</c:v>
                </c:pt>
                <c:pt idx="14">
                  <c:v>0.25</c:v>
                </c:pt>
                <c:pt idx="15">
                  <c:v>0</c:v>
                </c:pt>
                <c:pt idx="16">
                  <c:v>0.25</c:v>
                </c:pt>
                <c:pt idx="17">
                  <c:v>0</c:v>
                </c:pt>
                <c:pt idx="18">
                  <c:v>0</c:v>
                </c:pt>
                <c:pt idx="19">
                  <c:v>0</c:v>
                </c:pt>
                <c:pt idx="20">
                  <c:v>0</c:v>
                </c:pt>
              </c:numCache>
            </c:numRef>
          </c:val>
          <c:extLst>
            <c:ext xmlns:c16="http://schemas.microsoft.com/office/drawing/2014/chart" uri="{C3380CC4-5D6E-409C-BE32-E72D297353CC}">
              <c16:uniqueId val="{00000004-0B28-8443-8947-10B81D6EAED6}"/>
            </c:ext>
          </c:extLst>
        </c:ser>
        <c:dLbls>
          <c:showLegendKey val="0"/>
          <c:showVal val="0"/>
          <c:showCatName val="0"/>
          <c:showSerName val="0"/>
          <c:showPercent val="0"/>
          <c:showBubbleSize val="0"/>
        </c:dLbls>
        <c:gapWidth val="150"/>
        <c:axId val="1494636784"/>
        <c:axId val="1143421952"/>
      </c:barChart>
      <c:catAx>
        <c:axId val="149463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143421952"/>
        <c:crosses val="autoZero"/>
        <c:auto val="1"/>
        <c:lblAlgn val="ctr"/>
        <c:lblOffset val="100"/>
        <c:noMultiLvlLbl val="0"/>
      </c:catAx>
      <c:valAx>
        <c:axId val="1143421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946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4'!$F$13:$L$13</c:f>
            </c:numRef>
          </c:val>
          <c:extLst>
            <c:ext xmlns:c16="http://schemas.microsoft.com/office/drawing/2014/chart" uri="{C3380CC4-5D6E-409C-BE32-E72D297353CC}">
              <c16:uniqueId val="{00000000-A244-C542-8C2C-451D5E48926C}"/>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licenciatura</a:t>
            </a:r>
          </a:p>
        </c:rich>
      </c:tx>
      <c:layout>
        <c:manualLayout>
          <c:xMode val="edge"/>
          <c:yMode val="edge"/>
          <c:x val="0.11923330391622329"/>
          <c:y val="1.53951212416306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4'!$F$14:$L$14</c:f>
              <c:numCache>
                <c:formatCode>0%</c:formatCode>
                <c:ptCount val="7"/>
                <c:pt idx="0">
                  <c:v>0.97494780793319413</c:v>
                </c:pt>
                <c:pt idx="1">
                  <c:v>0.56158663883089766</c:v>
                </c:pt>
                <c:pt idx="2">
                  <c:v>0.72129436325678498</c:v>
                </c:pt>
                <c:pt idx="3">
                  <c:v>0.97912317327766174</c:v>
                </c:pt>
                <c:pt idx="4">
                  <c:v>0.93945720250521925</c:v>
                </c:pt>
                <c:pt idx="5">
                  <c:v>0.89039665970772441</c:v>
                </c:pt>
                <c:pt idx="6">
                  <c:v>0.73173277661795411</c:v>
                </c:pt>
              </c:numCache>
            </c:numRef>
          </c:val>
          <c:extLst>
            <c:ext xmlns:c16="http://schemas.microsoft.com/office/drawing/2014/chart" uri="{C3380CC4-5D6E-409C-BE32-E72D297353CC}">
              <c16:uniqueId val="{00000000-5519-0A42-BF99-494317013CDD}"/>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0-5F07-EC4B-80E1-0A49395D3648}"/>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1'!$F$16:$L$16</c:f>
              <c:numCache>
                <c:formatCode>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0-81F7-3B4B-B75A-B0DBA1CFD800}"/>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4'!$F$16:$L$16</c:f>
              <c:numCache>
                <c:formatCode>0%</c:formatCode>
                <c:ptCount val="7"/>
                <c:pt idx="0">
                  <c:v>0.43636363636363634</c:v>
                </c:pt>
                <c:pt idx="1">
                  <c:v>0</c:v>
                </c:pt>
                <c:pt idx="2">
                  <c:v>0</c:v>
                </c:pt>
                <c:pt idx="3">
                  <c:v>1</c:v>
                </c:pt>
                <c:pt idx="4">
                  <c:v>0.43636363636363634</c:v>
                </c:pt>
                <c:pt idx="5">
                  <c:v>1.8181818181818181E-2</c:v>
                </c:pt>
                <c:pt idx="6">
                  <c:v>1.8181818181818181E-2</c:v>
                </c:pt>
              </c:numCache>
            </c:numRef>
          </c:val>
          <c:extLst>
            <c:ext xmlns:c16="http://schemas.microsoft.com/office/drawing/2014/chart" uri="{C3380CC4-5D6E-409C-BE32-E72D297353CC}">
              <c16:uniqueId val="{00000000-1C79-4743-B142-4A6C64259F32}"/>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4'!$F$17:$L$17</c:f>
              <c:numCache>
                <c:formatCode>0%</c:formatCode>
                <c:ptCount val="7"/>
                <c:pt idx="0">
                  <c:v>1</c:v>
                </c:pt>
                <c:pt idx="1">
                  <c:v>0.27777777777777779</c:v>
                </c:pt>
                <c:pt idx="2">
                  <c:v>0.72222222222222221</c:v>
                </c:pt>
                <c:pt idx="3">
                  <c:v>1</c:v>
                </c:pt>
                <c:pt idx="4">
                  <c:v>1</c:v>
                </c:pt>
                <c:pt idx="5">
                  <c:v>0</c:v>
                </c:pt>
                <c:pt idx="6">
                  <c:v>1</c:v>
                </c:pt>
              </c:numCache>
            </c:numRef>
          </c:val>
          <c:extLst>
            <c:ext xmlns:c16="http://schemas.microsoft.com/office/drawing/2014/chart" uri="{C3380CC4-5D6E-409C-BE32-E72D297353CC}">
              <c16:uniqueId val="{00000000-47C8-6745-9C4E-70CE10782360}"/>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4'!$D$13</c:f>
              <c:strCache>
                <c:ptCount val="1"/>
                <c:pt idx="0">
                  <c:v>TSU</c:v>
                </c:pt>
              </c:strCache>
            </c:strRef>
          </c:tx>
          <c:spPr>
            <a:solidFill>
              <a:schemeClr val="accent1"/>
            </a:solidFill>
            <a:ln>
              <a:noFill/>
            </a:ln>
            <a:effectLst/>
          </c:spPr>
          <c:invertIfNegative val="0"/>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4'!$F$13:$L$13</c:f>
            </c:numRef>
          </c:val>
          <c:extLst>
            <c:ext xmlns:c16="http://schemas.microsoft.com/office/drawing/2014/chart" uri="{C3380CC4-5D6E-409C-BE32-E72D297353CC}">
              <c16:uniqueId val="{00000000-1816-E949-9771-18CA3CE1E2AF}"/>
            </c:ext>
          </c:extLst>
        </c:ser>
        <c:ser>
          <c:idx val="1"/>
          <c:order val="1"/>
          <c:tx>
            <c:strRef>
              <c:f>'Indicador 4'!$D$14</c:f>
              <c:strCache>
                <c:ptCount val="1"/>
                <c:pt idx="0">
                  <c:v>Licenciatura</c:v>
                </c:pt>
              </c:strCache>
            </c:strRef>
          </c:tx>
          <c:spPr>
            <a:solidFill>
              <a:schemeClr val="accent2"/>
            </a:solidFill>
            <a:ln>
              <a:noFill/>
            </a:ln>
            <a:effectLst/>
          </c:spPr>
          <c:invertIfNegative val="0"/>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4'!$F$14:$L$14</c:f>
              <c:numCache>
                <c:formatCode>0%</c:formatCode>
                <c:ptCount val="7"/>
                <c:pt idx="0">
                  <c:v>0.97494780793319413</c:v>
                </c:pt>
                <c:pt idx="1">
                  <c:v>0.56158663883089766</c:v>
                </c:pt>
                <c:pt idx="2">
                  <c:v>0.72129436325678498</c:v>
                </c:pt>
                <c:pt idx="3">
                  <c:v>0.97912317327766174</c:v>
                </c:pt>
                <c:pt idx="4">
                  <c:v>0.93945720250521925</c:v>
                </c:pt>
                <c:pt idx="5">
                  <c:v>0.89039665970772441</c:v>
                </c:pt>
                <c:pt idx="6">
                  <c:v>0.73173277661795411</c:v>
                </c:pt>
              </c:numCache>
            </c:numRef>
          </c:val>
          <c:extLst>
            <c:ext xmlns:c16="http://schemas.microsoft.com/office/drawing/2014/chart" uri="{C3380CC4-5D6E-409C-BE32-E72D297353CC}">
              <c16:uniqueId val="{00000001-1816-E949-9771-18CA3CE1E2AF}"/>
            </c:ext>
          </c:extLst>
        </c:ser>
        <c:ser>
          <c:idx val="2"/>
          <c:order val="2"/>
          <c:tx>
            <c:strRef>
              <c:f>'Indicador 4'!$D$15</c:f>
              <c:strCache>
                <c:ptCount val="1"/>
                <c:pt idx="0">
                  <c:v>Especialidad</c:v>
                </c:pt>
              </c:strCache>
            </c:strRef>
          </c:tx>
          <c:spPr>
            <a:solidFill>
              <a:schemeClr val="accent3"/>
            </a:solidFill>
            <a:ln>
              <a:noFill/>
            </a:ln>
            <a:effectLst/>
          </c:spPr>
          <c:invertIfNegative val="0"/>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1816-E949-9771-18CA3CE1E2AF}"/>
            </c:ext>
          </c:extLst>
        </c:ser>
        <c:ser>
          <c:idx val="3"/>
          <c:order val="3"/>
          <c:tx>
            <c:strRef>
              <c:f>'Indicador 4'!$D$16</c:f>
              <c:strCache>
                <c:ptCount val="1"/>
                <c:pt idx="0">
                  <c:v>Maestría</c:v>
                </c:pt>
              </c:strCache>
            </c:strRef>
          </c:tx>
          <c:spPr>
            <a:solidFill>
              <a:schemeClr val="accent4"/>
            </a:solidFill>
            <a:ln>
              <a:noFill/>
            </a:ln>
            <a:effectLst/>
          </c:spPr>
          <c:invertIfNegative val="0"/>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4'!$F$16:$L$16</c:f>
              <c:numCache>
                <c:formatCode>0%</c:formatCode>
                <c:ptCount val="7"/>
                <c:pt idx="0">
                  <c:v>0.43636363636363634</c:v>
                </c:pt>
                <c:pt idx="1">
                  <c:v>0</c:v>
                </c:pt>
                <c:pt idx="2">
                  <c:v>0</c:v>
                </c:pt>
                <c:pt idx="3">
                  <c:v>1</c:v>
                </c:pt>
                <c:pt idx="4">
                  <c:v>0.43636363636363634</c:v>
                </c:pt>
                <c:pt idx="5">
                  <c:v>1.8181818181818181E-2</c:v>
                </c:pt>
                <c:pt idx="6">
                  <c:v>1.8181818181818181E-2</c:v>
                </c:pt>
              </c:numCache>
            </c:numRef>
          </c:val>
          <c:extLst>
            <c:ext xmlns:c16="http://schemas.microsoft.com/office/drawing/2014/chart" uri="{C3380CC4-5D6E-409C-BE32-E72D297353CC}">
              <c16:uniqueId val="{00000003-1816-E949-9771-18CA3CE1E2AF}"/>
            </c:ext>
          </c:extLst>
        </c:ser>
        <c:ser>
          <c:idx val="4"/>
          <c:order val="4"/>
          <c:tx>
            <c:strRef>
              <c:f>'Indicador 4'!$D$17</c:f>
              <c:strCache>
                <c:ptCount val="1"/>
                <c:pt idx="0">
                  <c:v>Doctorado</c:v>
                </c:pt>
              </c:strCache>
            </c:strRef>
          </c:tx>
          <c:spPr>
            <a:solidFill>
              <a:schemeClr val="accent5"/>
            </a:solidFill>
            <a:ln>
              <a:noFill/>
            </a:ln>
            <a:effectLst/>
          </c:spPr>
          <c:invertIfNegative val="0"/>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4'!$F$17:$L$17</c:f>
              <c:numCache>
                <c:formatCode>0%</c:formatCode>
                <c:ptCount val="7"/>
                <c:pt idx="0">
                  <c:v>1</c:v>
                </c:pt>
                <c:pt idx="1">
                  <c:v>0.27777777777777779</c:v>
                </c:pt>
                <c:pt idx="2">
                  <c:v>0.72222222222222221</c:v>
                </c:pt>
                <c:pt idx="3">
                  <c:v>1</c:v>
                </c:pt>
                <c:pt idx="4">
                  <c:v>1</c:v>
                </c:pt>
                <c:pt idx="5">
                  <c:v>0</c:v>
                </c:pt>
                <c:pt idx="6">
                  <c:v>1</c:v>
                </c:pt>
              </c:numCache>
            </c:numRef>
          </c:val>
          <c:extLst>
            <c:ext xmlns:c16="http://schemas.microsoft.com/office/drawing/2014/chart" uri="{C3380CC4-5D6E-409C-BE32-E72D297353CC}">
              <c16:uniqueId val="{00000004-1816-E949-9771-18CA3CE1E2AF}"/>
            </c:ext>
          </c:extLst>
        </c:ser>
        <c:dLbls>
          <c:showLegendKey val="0"/>
          <c:showVal val="0"/>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Ind4'!$F$13:$L$13</c:f>
              <c:numCache>
                <c:formatCode>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0-47CE-9145-8FF2-5FEBD8106CCF}"/>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Ind4'!$F$14:$L$14</c:f>
              <c:numCache>
                <c:formatCode>0%</c:formatCode>
                <c:ptCount val="7"/>
                <c:pt idx="0">
                  <c:v>6.25E-2</c:v>
                </c:pt>
                <c:pt idx="1">
                  <c:v>0.91249999999999998</c:v>
                </c:pt>
                <c:pt idx="2">
                  <c:v>0</c:v>
                </c:pt>
                <c:pt idx="3">
                  <c:v>0.57291666666666663</c:v>
                </c:pt>
                <c:pt idx="4">
                  <c:v>3.7499999999999999E-2</c:v>
                </c:pt>
                <c:pt idx="5">
                  <c:v>0.41875000000000001</c:v>
                </c:pt>
                <c:pt idx="6">
                  <c:v>0</c:v>
                </c:pt>
              </c:numCache>
            </c:numRef>
          </c:val>
          <c:extLst>
            <c:ext xmlns:c16="http://schemas.microsoft.com/office/drawing/2014/chart" uri="{C3380CC4-5D6E-409C-BE32-E72D297353CC}">
              <c16:uniqueId val="{00000000-114F-054F-B3BB-A0E35903D999}"/>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Ind4'!$F$15:$L$15</c:f>
              <c:numCache>
                <c:formatCode>0%</c:formatCode>
                <c:ptCount val="7"/>
                <c:pt idx="0">
                  <c:v>0</c:v>
                </c:pt>
                <c:pt idx="1">
                  <c:v>0.6</c:v>
                </c:pt>
                <c:pt idx="2">
                  <c:v>0.30476190476190479</c:v>
                </c:pt>
                <c:pt idx="3">
                  <c:v>0.49523809523809526</c:v>
                </c:pt>
                <c:pt idx="4">
                  <c:v>0.21904761904761905</c:v>
                </c:pt>
                <c:pt idx="5">
                  <c:v>0.37142857142857144</c:v>
                </c:pt>
                <c:pt idx="6">
                  <c:v>0</c:v>
                </c:pt>
              </c:numCache>
            </c:numRef>
          </c:val>
          <c:extLst>
            <c:ext xmlns:c16="http://schemas.microsoft.com/office/drawing/2014/chart" uri="{C3380CC4-5D6E-409C-BE32-E72D297353CC}">
              <c16:uniqueId val="{00000000-BADA-DB47-8378-FC4BB2CA5BD9}"/>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maestría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Ind4'!$D$16</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Ind4'!$F$16:$L$16</c:f>
              <c:numCache>
                <c:formatCode>0%</c:formatCode>
                <c:ptCount val="7"/>
                <c:pt idx="0">
                  <c:v>0.72499999999999998</c:v>
                </c:pt>
                <c:pt idx="1">
                  <c:v>0</c:v>
                </c:pt>
                <c:pt idx="2">
                  <c:v>0.6875</c:v>
                </c:pt>
                <c:pt idx="3">
                  <c:v>0.72499999999999998</c:v>
                </c:pt>
                <c:pt idx="4">
                  <c:v>0.21249999999999999</c:v>
                </c:pt>
                <c:pt idx="5">
                  <c:v>0.66249999999999998</c:v>
                </c:pt>
                <c:pt idx="6">
                  <c:v>0.22500000000000001</c:v>
                </c:pt>
              </c:numCache>
            </c:numRef>
          </c:val>
          <c:extLst>
            <c:ext xmlns:c16="http://schemas.microsoft.com/office/drawing/2014/chart" uri="{C3380CC4-5D6E-409C-BE32-E72D297353CC}">
              <c16:uniqueId val="{00000000-B86D-0045-BD4A-F76982DC4510}"/>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 en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Ind4'!$F$17:$L$17</c:f>
              <c:numCache>
                <c:formatCode>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0-D3CB-9647-B810-FD7E78A98FB7}"/>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4. Estudiantes egresados por programa educativo que demostraron haber adquirido la formación prevista en el perfil de egreso, relacionada con los criterios del SEAES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Ind4'!$D$13</c:f>
              <c:strCache>
                <c:ptCount val="1"/>
                <c:pt idx="0">
                  <c:v>TSU</c:v>
                </c:pt>
              </c:strCache>
            </c:strRef>
          </c:tx>
          <c:spPr>
            <a:solidFill>
              <a:schemeClr val="accent1"/>
            </a:solidFill>
            <a:ln>
              <a:noFill/>
            </a:ln>
            <a:effectLst/>
          </c:spPr>
          <c:invertIfNegative val="0"/>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Ind4'!$F$13:$L$13</c:f>
              <c:numCache>
                <c:formatCode>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0-679B-2A49-9F08-0E4441F823F0}"/>
            </c:ext>
          </c:extLst>
        </c:ser>
        <c:ser>
          <c:idx val="1"/>
          <c:order val="1"/>
          <c:tx>
            <c:strRef>
              <c:f>'EJEMPLO Ind4'!$D$14</c:f>
              <c:strCache>
                <c:ptCount val="1"/>
                <c:pt idx="0">
                  <c:v>Licenciatura</c:v>
                </c:pt>
              </c:strCache>
            </c:strRef>
          </c:tx>
          <c:spPr>
            <a:solidFill>
              <a:schemeClr val="accent2"/>
            </a:solidFill>
            <a:ln>
              <a:noFill/>
            </a:ln>
            <a:effectLst/>
          </c:spPr>
          <c:invertIfNegative val="0"/>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Ind4'!$F$14:$L$14</c:f>
              <c:numCache>
                <c:formatCode>0%</c:formatCode>
                <c:ptCount val="7"/>
                <c:pt idx="0">
                  <c:v>6.25E-2</c:v>
                </c:pt>
                <c:pt idx="1">
                  <c:v>0.91249999999999998</c:v>
                </c:pt>
                <c:pt idx="2">
                  <c:v>0</c:v>
                </c:pt>
                <c:pt idx="3">
                  <c:v>0.57291666666666663</c:v>
                </c:pt>
                <c:pt idx="4">
                  <c:v>3.7499999999999999E-2</c:v>
                </c:pt>
                <c:pt idx="5">
                  <c:v>0.41875000000000001</c:v>
                </c:pt>
                <c:pt idx="6">
                  <c:v>0</c:v>
                </c:pt>
              </c:numCache>
            </c:numRef>
          </c:val>
          <c:extLst>
            <c:ext xmlns:c16="http://schemas.microsoft.com/office/drawing/2014/chart" uri="{C3380CC4-5D6E-409C-BE32-E72D297353CC}">
              <c16:uniqueId val="{00000001-679B-2A49-9F08-0E4441F823F0}"/>
            </c:ext>
          </c:extLst>
        </c:ser>
        <c:ser>
          <c:idx val="2"/>
          <c:order val="2"/>
          <c:tx>
            <c:strRef>
              <c:f>'EJEMPLO Ind4'!$D$15</c:f>
              <c:strCache>
                <c:ptCount val="1"/>
                <c:pt idx="0">
                  <c:v>Especialidad</c:v>
                </c:pt>
              </c:strCache>
            </c:strRef>
          </c:tx>
          <c:spPr>
            <a:solidFill>
              <a:schemeClr val="accent3"/>
            </a:solidFill>
            <a:ln>
              <a:noFill/>
            </a:ln>
            <a:effectLst/>
          </c:spPr>
          <c:invertIfNegative val="0"/>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Ind4'!$F$15:$L$15</c:f>
              <c:numCache>
                <c:formatCode>0%</c:formatCode>
                <c:ptCount val="7"/>
                <c:pt idx="0">
                  <c:v>0</c:v>
                </c:pt>
                <c:pt idx="1">
                  <c:v>0.6</c:v>
                </c:pt>
                <c:pt idx="2">
                  <c:v>0.30476190476190479</c:v>
                </c:pt>
                <c:pt idx="3">
                  <c:v>0.49523809523809526</c:v>
                </c:pt>
                <c:pt idx="4">
                  <c:v>0.21904761904761905</c:v>
                </c:pt>
                <c:pt idx="5">
                  <c:v>0.37142857142857144</c:v>
                </c:pt>
                <c:pt idx="6">
                  <c:v>0</c:v>
                </c:pt>
              </c:numCache>
            </c:numRef>
          </c:val>
          <c:extLst>
            <c:ext xmlns:c16="http://schemas.microsoft.com/office/drawing/2014/chart" uri="{C3380CC4-5D6E-409C-BE32-E72D297353CC}">
              <c16:uniqueId val="{00000002-679B-2A49-9F08-0E4441F823F0}"/>
            </c:ext>
          </c:extLst>
        </c:ser>
        <c:ser>
          <c:idx val="3"/>
          <c:order val="3"/>
          <c:tx>
            <c:strRef>
              <c:f>'EJEMPLO Ind4'!$D$16</c:f>
              <c:strCache>
                <c:ptCount val="1"/>
                <c:pt idx="0">
                  <c:v>Maestría</c:v>
                </c:pt>
              </c:strCache>
            </c:strRef>
          </c:tx>
          <c:spPr>
            <a:solidFill>
              <a:schemeClr val="accent4"/>
            </a:solidFill>
            <a:ln>
              <a:noFill/>
            </a:ln>
            <a:effectLst/>
          </c:spPr>
          <c:invertIfNegative val="0"/>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Ind4'!$F$16:$L$16</c:f>
              <c:numCache>
                <c:formatCode>0%</c:formatCode>
                <c:ptCount val="7"/>
                <c:pt idx="0">
                  <c:v>0.72499999999999998</c:v>
                </c:pt>
                <c:pt idx="1">
                  <c:v>0</c:v>
                </c:pt>
                <c:pt idx="2">
                  <c:v>0.6875</c:v>
                </c:pt>
                <c:pt idx="3">
                  <c:v>0.72499999999999998</c:v>
                </c:pt>
                <c:pt idx="4">
                  <c:v>0.21249999999999999</c:v>
                </c:pt>
                <c:pt idx="5">
                  <c:v>0.66249999999999998</c:v>
                </c:pt>
                <c:pt idx="6">
                  <c:v>0.22500000000000001</c:v>
                </c:pt>
              </c:numCache>
            </c:numRef>
          </c:val>
          <c:extLst>
            <c:ext xmlns:c16="http://schemas.microsoft.com/office/drawing/2014/chart" uri="{C3380CC4-5D6E-409C-BE32-E72D297353CC}">
              <c16:uniqueId val="{00000003-679B-2A49-9F08-0E4441F823F0}"/>
            </c:ext>
          </c:extLst>
        </c:ser>
        <c:ser>
          <c:idx val="4"/>
          <c:order val="4"/>
          <c:tx>
            <c:strRef>
              <c:f>'EJEMPLO Ind4'!$D$17</c:f>
              <c:strCache>
                <c:ptCount val="1"/>
                <c:pt idx="0">
                  <c:v>Doctorado</c:v>
                </c:pt>
              </c:strCache>
            </c:strRef>
          </c:tx>
          <c:spPr>
            <a:solidFill>
              <a:schemeClr val="accent5"/>
            </a:solidFill>
            <a:ln>
              <a:noFill/>
            </a:ln>
            <a:effectLst/>
          </c:spPr>
          <c:invertIfNegative val="0"/>
          <c:cat>
            <c:strRef>
              <c:f>'EJEMPLO Ind4'!$F$4:$L$4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Ind4'!$F$17:$L$17</c:f>
              <c:numCache>
                <c:formatCode>0%</c:formatCode>
                <c:ptCount val="7"/>
                <c:pt idx="0">
                  <c:v>0</c:v>
                </c:pt>
                <c:pt idx="1">
                  <c:v>0.82499999999999996</c:v>
                </c:pt>
                <c:pt idx="2">
                  <c:v>0</c:v>
                </c:pt>
                <c:pt idx="3">
                  <c:v>0.72499999999999998</c:v>
                </c:pt>
                <c:pt idx="4">
                  <c:v>0.375</c:v>
                </c:pt>
                <c:pt idx="5">
                  <c:v>0.65</c:v>
                </c:pt>
                <c:pt idx="6">
                  <c:v>0.4</c:v>
                </c:pt>
              </c:numCache>
            </c:numRef>
          </c:val>
          <c:extLst>
            <c:ext xmlns:c16="http://schemas.microsoft.com/office/drawing/2014/chart" uri="{C3380CC4-5D6E-409C-BE32-E72D297353CC}">
              <c16:uniqueId val="{00000004-679B-2A49-9F08-0E4441F823F0}"/>
            </c:ext>
          </c:extLst>
        </c:ser>
        <c:dLbls>
          <c:showLegendKey val="0"/>
          <c:showVal val="0"/>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5. Composición porcentual de la planta académica del programa educativo en función de los criterios de equidad social y de género, inclusión e interculturalidad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5'!$D$10</c:f>
              <c:strCache>
                <c:ptCount val="1"/>
                <c:pt idx="0">
                  <c:v>Docentes, investigadores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5'!$F$8:$L$9</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5'!$F$10:$L$10</c:f>
              <c:numCache>
                <c:formatCode>0.0%</c:formatCode>
                <c:ptCount val="7"/>
                <c:pt idx="0">
                  <c:v>0.41325301204819276</c:v>
                </c:pt>
                <c:pt idx="1">
                  <c:v>0.57108433734939756</c:v>
                </c:pt>
                <c:pt idx="2">
                  <c:v>1.566265060240964E-2</c:v>
                </c:pt>
                <c:pt idx="3">
                  <c:v>4.8192771084337354E-3</c:v>
                </c:pt>
                <c:pt idx="4">
                  <c:v>0.99518072289156623</c:v>
                </c:pt>
                <c:pt idx="5">
                  <c:v>2.0481927710843374E-2</c:v>
                </c:pt>
                <c:pt idx="6">
                  <c:v>0.97951807228915666</c:v>
                </c:pt>
              </c:numCache>
            </c:numRef>
          </c:val>
          <c:extLst>
            <c:ext xmlns:c16="http://schemas.microsoft.com/office/drawing/2014/chart" uri="{C3380CC4-5D6E-409C-BE32-E72D297353CC}">
              <c16:uniqueId val="{00000000-3266-A44E-9958-2B5918166ADF}"/>
            </c:ext>
          </c:extLst>
        </c:ser>
        <c:dLbls>
          <c:dLblPos val="outEnd"/>
          <c:showLegendKey val="0"/>
          <c:showVal val="1"/>
          <c:showCatName val="0"/>
          <c:showSerName val="0"/>
          <c:showPercent val="0"/>
          <c:showBubbleSize val="0"/>
        </c:dLbls>
        <c:gapWidth val="219"/>
        <c:axId val="1486570079"/>
        <c:axId val="89936"/>
      </c:barChart>
      <c:catAx>
        <c:axId val="1486570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89936"/>
        <c:crosses val="autoZero"/>
        <c:auto val="1"/>
        <c:lblAlgn val="ctr"/>
        <c:lblOffset val="100"/>
        <c:noMultiLvlLbl val="0"/>
      </c:catAx>
      <c:valAx>
        <c:axId val="89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570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doctorado</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1'!$D$17</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1'!$F$17:$L$17</c:f>
              <c:numCache>
                <c:formatCode>0%</c:formatCode>
                <c:ptCount val="7"/>
                <c:pt idx="0">
                  <c:v>0.66666666666666663</c:v>
                </c:pt>
                <c:pt idx="1">
                  <c:v>0.33333333333333331</c:v>
                </c:pt>
                <c:pt idx="2">
                  <c:v>0.66666666666666663</c:v>
                </c:pt>
                <c:pt idx="3">
                  <c:v>0.66666666666666663</c:v>
                </c:pt>
                <c:pt idx="4">
                  <c:v>0.66666666666666663</c:v>
                </c:pt>
                <c:pt idx="5">
                  <c:v>0.33333333333333331</c:v>
                </c:pt>
                <c:pt idx="6">
                  <c:v>0.33333333333333331</c:v>
                </c:pt>
              </c:numCache>
            </c:numRef>
          </c:val>
          <c:extLst>
            <c:ext xmlns:c16="http://schemas.microsoft.com/office/drawing/2014/chart" uri="{C3380CC4-5D6E-409C-BE32-E72D297353CC}">
              <c16:uniqueId val="{00000000-B01B-FF47-A1AA-E5E4B2690D53}"/>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5. Composición porcentual de la planta académica del programa educativo en función de los criterios de equidad social y de género, inclusión e interculturalidad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Ind5'!$D$10</c:f>
              <c:strCache>
                <c:ptCount val="1"/>
                <c:pt idx="0">
                  <c:v>Docentes, investigadores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Ind5'!$F$8:$L$9</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Ind5'!$F$10:$L$10</c:f>
              <c:numCache>
                <c:formatCode>0.0%</c:formatCode>
                <c:ptCount val="7"/>
                <c:pt idx="0">
                  <c:v>0.29411764705882354</c:v>
                </c:pt>
                <c:pt idx="1">
                  <c:v>0.52941176470588236</c:v>
                </c:pt>
                <c:pt idx="2">
                  <c:v>0.17647058823529413</c:v>
                </c:pt>
                <c:pt idx="3">
                  <c:v>0.62352941176470589</c:v>
                </c:pt>
                <c:pt idx="4">
                  <c:v>0.37647058823529411</c:v>
                </c:pt>
                <c:pt idx="5">
                  <c:v>0.15294117647058825</c:v>
                </c:pt>
                <c:pt idx="6">
                  <c:v>0.84705882352941175</c:v>
                </c:pt>
              </c:numCache>
            </c:numRef>
          </c:val>
          <c:extLst>
            <c:ext xmlns:c16="http://schemas.microsoft.com/office/drawing/2014/chart" uri="{C3380CC4-5D6E-409C-BE32-E72D297353CC}">
              <c16:uniqueId val="{00000000-D58E-4948-8366-A1F1A65A6BFA}"/>
            </c:ext>
          </c:extLst>
        </c:ser>
        <c:dLbls>
          <c:dLblPos val="outEnd"/>
          <c:showLegendKey val="0"/>
          <c:showVal val="1"/>
          <c:showCatName val="0"/>
          <c:showSerName val="0"/>
          <c:showPercent val="0"/>
          <c:showBubbleSize val="0"/>
        </c:dLbls>
        <c:gapWidth val="219"/>
        <c:axId val="1486570079"/>
        <c:axId val="89936"/>
      </c:barChart>
      <c:catAx>
        <c:axId val="1486570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89936"/>
        <c:crosses val="autoZero"/>
        <c:auto val="1"/>
        <c:lblAlgn val="ctr"/>
        <c:lblOffset val="100"/>
        <c:noMultiLvlLbl val="0"/>
      </c:catAx>
      <c:valAx>
        <c:axId val="89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570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6. </a:t>
            </a:r>
            <a:r>
              <a:rPr lang="es-MX" sz="1680" b="0" i="0" u="none" strike="noStrike" baseline="0">
                <a:effectLst/>
              </a:rPr>
              <a:t>Porcentaje de profesores y profesoras del programa educativo, que participaron en acciones de profesionalización de la docencia encaminadas a reforzar cada uno de los criterios del SEAES</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6'!$D$9</c:f>
              <c:strCache>
                <c:ptCount val="1"/>
                <c:pt idx="0">
                  <c:v>Docentes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6'!$F$4:$L$4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6'!$F$9:$L$9</c:f>
              <c:numCache>
                <c:formatCode>0%</c:formatCode>
                <c:ptCount val="7"/>
                <c:pt idx="0">
                  <c:v>7.8313253012048195E-2</c:v>
                </c:pt>
                <c:pt idx="1">
                  <c:v>8.7951807228915657E-2</c:v>
                </c:pt>
                <c:pt idx="2">
                  <c:v>8.0722891566265054E-2</c:v>
                </c:pt>
                <c:pt idx="3">
                  <c:v>0.4795180722891566</c:v>
                </c:pt>
                <c:pt idx="4">
                  <c:v>0.37469879518072291</c:v>
                </c:pt>
                <c:pt idx="5">
                  <c:v>0.19518072289156627</c:v>
                </c:pt>
                <c:pt idx="6">
                  <c:v>4.6987951807228916E-2</c:v>
                </c:pt>
              </c:numCache>
            </c:numRef>
          </c:val>
          <c:extLst>
            <c:ext xmlns:c16="http://schemas.microsoft.com/office/drawing/2014/chart" uri="{C3380CC4-5D6E-409C-BE32-E72D297353CC}">
              <c16:uniqueId val="{00000000-47D8-3046-8ED4-D5B04E1E68B4}"/>
            </c:ext>
          </c:extLst>
        </c:ser>
        <c:dLbls>
          <c:dLblPos val="outEnd"/>
          <c:showLegendKey val="0"/>
          <c:showVal val="1"/>
          <c:showCatName val="0"/>
          <c:showSerName val="0"/>
          <c:showPercent val="0"/>
          <c:showBubbleSize val="0"/>
        </c:dLbls>
        <c:gapWidth val="219"/>
        <c:overlap val="-27"/>
        <c:axId val="1657915968"/>
        <c:axId val="1658257296"/>
      </c:barChart>
      <c:catAx>
        <c:axId val="165791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658257296"/>
        <c:crosses val="autoZero"/>
        <c:auto val="1"/>
        <c:lblAlgn val="ctr"/>
        <c:lblOffset val="100"/>
        <c:noMultiLvlLbl val="0"/>
      </c:catAx>
      <c:valAx>
        <c:axId val="1658257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65791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6. </a:t>
            </a:r>
            <a:r>
              <a:rPr lang="es-MX" sz="1680" b="0" i="0" u="none" strike="noStrike" baseline="0">
                <a:effectLst/>
              </a:rPr>
              <a:t>Porcentaje de profesores y profesoras del programa educativo, que participaron en acciones de profesionalización de la docencia encaminadas a reforzar cada uno de los criterios del SEAES</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Ind6'!$D$9</c:f>
              <c:strCache>
                <c:ptCount val="1"/>
                <c:pt idx="0">
                  <c:v>Docentes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Ind6'!$F$4:$L$4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Ind6'!$F$9:$L$9</c:f>
              <c:numCache>
                <c:formatCode>0%</c:formatCode>
                <c:ptCount val="7"/>
                <c:pt idx="0">
                  <c:v>0.50588235294117645</c:v>
                </c:pt>
                <c:pt idx="1">
                  <c:v>0.91764705882352937</c:v>
                </c:pt>
                <c:pt idx="2">
                  <c:v>0.24705882352941178</c:v>
                </c:pt>
                <c:pt idx="3">
                  <c:v>0</c:v>
                </c:pt>
                <c:pt idx="4">
                  <c:v>0.14117647058823529</c:v>
                </c:pt>
                <c:pt idx="5">
                  <c:v>0.43529411764705883</c:v>
                </c:pt>
                <c:pt idx="6">
                  <c:v>9.4117647058823528E-2</c:v>
                </c:pt>
              </c:numCache>
            </c:numRef>
          </c:val>
          <c:extLst>
            <c:ext xmlns:c16="http://schemas.microsoft.com/office/drawing/2014/chart" uri="{C3380CC4-5D6E-409C-BE32-E72D297353CC}">
              <c16:uniqueId val="{00000000-C5D1-CF43-B7A8-CFA1D3E6CCC4}"/>
            </c:ext>
          </c:extLst>
        </c:ser>
        <c:dLbls>
          <c:dLblPos val="outEnd"/>
          <c:showLegendKey val="0"/>
          <c:showVal val="1"/>
          <c:showCatName val="0"/>
          <c:showSerName val="0"/>
          <c:showPercent val="0"/>
          <c:showBubbleSize val="0"/>
        </c:dLbls>
        <c:gapWidth val="219"/>
        <c:overlap val="-27"/>
        <c:axId val="1657915968"/>
        <c:axId val="1658257296"/>
      </c:barChart>
      <c:catAx>
        <c:axId val="165791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658257296"/>
        <c:crosses val="autoZero"/>
        <c:auto val="1"/>
        <c:lblAlgn val="ctr"/>
        <c:lblOffset val="100"/>
        <c:noMultiLvlLbl val="0"/>
      </c:catAx>
      <c:valAx>
        <c:axId val="1658257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65791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Arial" panose="020B0604020202020204" pitchFamily="34" charset="0"/>
              </a:defRPr>
            </a:pPr>
            <a:r>
              <a:rPr lang="en-US" sz="1400"/>
              <a:t>Indicador 7. </a:t>
            </a:r>
            <a:r>
              <a:rPr lang="es-MX" sz="1400" b="0" i="0" u="none" strike="noStrike" baseline="0">
                <a:effectLst/>
              </a:rPr>
              <a:t>Porcentaje de profesores y profesoras del programa educativo que participan en proyectos de innovación pedagógica, educativa y disciplinar relacionados con los criterios del SEAES</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'Indicador 7'!$D$9</c:f>
              <c:strCache>
                <c:ptCount val="1"/>
                <c:pt idx="0">
                  <c:v>Docentes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7'!$F$4:$L$4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7'!$F$9:$L$9</c:f>
              <c:numCache>
                <c:formatCode>0%</c:formatCode>
                <c:ptCount val="7"/>
                <c:pt idx="0">
                  <c:v>1.2048192771084338E-2</c:v>
                </c:pt>
                <c:pt idx="1">
                  <c:v>6.024096385542169E-3</c:v>
                </c:pt>
                <c:pt idx="2">
                  <c:v>6.024096385542169E-3</c:v>
                </c:pt>
                <c:pt idx="3">
                  <c:v>3.3734939759036145E-2</c:v>
                </c:pt>
                <c:pt idx="4">
                  <c:v>2.0481927710843374E-2</c:v>
                </c:pt>
                <c:pt idx="5">
                  <c:v>1.0843373493975903E-2</c:v>
                </c:pt>
                <c:pt idx="6">
                  <c:v>3.6144578313253013E-3</c:v>
                </c:pt>
              </c:numCache>
            </c:numRef>
          </c:val>
          <c:extLst>
            <c:ext xmlns:c16="http://schemas.microsoft.com/office/drawing/2014/chart" uri="{C3380CC4-5D6E-409C-BE32-E72D297353CC}">
              <c16:uniqueId val="{00000000-B9BB-144A-A5D4-A595C70FF7D5}"/>
            </c:ext>
          </c:extLst>
        </c:ser>
        <c:dLbls>
          <c:dLblPos val="outEnd"/>
          <c:showLegendKey val="0"/>
          <c:showVal val="1"/>
          <c:showCatName val="0"/>
          <c:showSerName val="0"/>
          <c:showPercent val="0"/>
          <c:showBubbleSize val="0"/>
        </c:dLbls>
        <c:gapWidth val="219"/>
        <c:overlap val="-27"/>
        <c:axId val="1384732672"/>
        <c:axId val="1480305664"/>
      </c:barChart>
      <c:catAx>
        <c:axId val="138473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0305664"/>
        <c:crosses val="autoZero"/>
        <c:auto val="1"/>
        <c:lblAlgn val="ctr"/>
        <c:lblOffset val="100"/>
        <c:noMultiLvlLbl val="0"/>
      </c:catAx>
      <c:valAx>
        <c:axId val="1480305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38473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Arial" panose="020B0604020202020204" pitchFamily="34" charset="0"/>
              </a:defRPr>
            </a:pPr>
            <a:r>
              <a:rPr lang="en-US" sz="1400"/>
              <a:t>Indicador 7. </a:t>
            </a:r>
            <a:r>
              <a:rPr lang="es-MX" sz="1400" b="0" i="0" u="none" strike="noStrike" baseline="0">
                <a:effectLst/>
              </a:rPr>
              <a:t>Porcentaje de profesores y profesoras del programa educativo que participan en proyectos de innovación pedagógica, educativa y disciplinar relacionados con los criterios del SEAES</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ontserrat" pitchFamily="2" charset="77"/>
              <a:ea typeface="+mn-ea"/>
              <a:cs typeface="Arial" panose="020B0604020202020204" pitchFamily="34" charset="0"/>
            </a:defRPr>
          </a:pPr>
          <a:endParaRPr lang="es-MX"/>
        </a:p>
      </c:txPr>
    </c:title>
    <c:autoTitleDeleted val="0"/>
    <c:plotArea>
      <c:layout/>
      <c:barChart>
        <c:barDir val="col"/>
        <c:grouping val="clustered"/>
        <c:varyColors val="0"/>
        <c:ser>
          <c:idx val="0"/>
          <c:order val="0"/>
          <c:tx>
            <c:strRef>
              <c:f>'EJEMPLO Ind7'!$D$9</c:f>
              <c:strCache>
                <c:ptCount val="1"/>
                <c:pt idx="0">
                  <c:v>Docentes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Ind7'!$F$4:$L$4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Ind7'!$F$9:$L$9</c:f>
              <c:numCache>
                <c:formatCode>0%</c:formatCode>
                <c:ptCount val="7"/>
                <c:pt idx="0">
                  <c:v>0.31764705882352939</c:v>
                </c:pt>
                <c:pt idx="1">
                  <c:v>0.6</c:v>
                </c:pt>
                <c:pt idx="2">
                  <c:v>0.38823529411764707</c:v>
                </c:pt>
                <c:pt idx="3">
                  <c:v>8.2352941176470587E-2</c:v>
                </c:pt>
                <c:pt idx="4">
                  <c:v>7.0588235294117646E-2</c:v>
                </c:pt>
                <c:pt idx="5">
                  <c:v>0.22352941176470589</c:v>
                </c:pt>
                <c:pt idx="6">
                  <c:v>0.11764705882352941</c:v>
                </c:pt>
              </c:numCache>
            </c:numRef>
          </c:val>
          <c:extLst>
            <c:ext xmlns:c16="http://schemas.microsoft.com/office/drawing/2014/chart" uri="{C3380CC4-5D6E-409C-BE32-E72D297353CC}">
              <c16:uniqueId val="{00000000-C39D-8B4D-8A90-3BB1B01F33BB}"/>
            </c:ext>
          </c:extLst>
        </c:ser>
        <c:dLbls>
          <c:dLblPos val="outEnd"/>
          <c:showLegendKey val="0"/>
          <c:showVal val="1"/>
          <c:showCatName val="0"/>
          <c:showSerName val="0"/>
          <c:showPercent val="0"/>
          <c:showBubbleSize val="0"/>
        </c:dLbls>
        <c:gapWidth val="219"/>
        <c:overlap val="-27"/>
        <c:axId val="1384732672"/>
        <c:axId val="1480305664"/>
      </c:barChart>
      <c:catAx>
        <c:axId val="138473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480305664"/>
        <c:crosses val="autoZero"/>
        <c:auto val="1"/>
        <c:lblAlgn val="ctr"/>
        <c:lblOffset val="100"/>
        <c:noMultiLvlLbl val="0"/>
      </c:catAx>
      <c:valAx>
        <c:axId val="1480305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Arial" panose="020B0604020202020204" pitchFamily="34" charset="0"/>
              </a:defRPr>
            </a:pPr>
            <a:endParaRPr lang="es-MX"/>
          </a:p>
        </c:txPr>
        <c:crossAx val="138473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8'!$D$17</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8'!$F$17:$L$17</c:f>
              <c:numCache>
                <c:formatCode>0%</c:formatCode>
                <c:ptCount val="7"/>
                <c:pt idx="0">
                  <c:v>0.43684210526315792</c:v>
                </c:pt>
                <c:pt idx="1">
                  <c:v>0.56315789473684208</c:v>
                </c:pt>
                <c:pt idx="2">
                  <c:v>0</c:v>
                </c:pt>
                <c:pt idx="3">
                  <c:v>0</c:v>
                </c:pt>
                <c:pt idx="4">
                  <c:v>1</c:v>
                </c:pt>
                <c:pt idx="5">
                  <c:v>0</c:v>
                </c:pt>
                <c:pt idx="6">
                  <c:v>1</c:v>
                </c:pt>
              </c:numCache>
            </c:numRef>
          </c:val>
          <c:extLst>
            <c:ext xmlns:c16="http://schemas.microsoft.com/office/drawing/2014/chart" uri="{C3380CC4-5D6E-409C-BE32-E72D297353CC}">
              <c16:uniqueId val="{00000000-FBCD-E041-BCC5-19FD9958460B}"/>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8'!$D$15</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8'!$F$15:$L$15</c:f>
              <c:numCache>
                <c:formatCode>0%</c:formatCode>
                <c:ptCount val="7"/>
                <c:pt idx="0">
                  <c:v>0.57021525845658227</c:v>
                </c:pt>
                <c:pt idx="1">
                  <c:v>0.42978474154341778</c:v>
                </c:pt>
                <c:pt idx="2">
                  <c:v>0</c:v>
                </c:pt>
                <c:pt idx="3">
                  <c:v>1.508273539317616E-2</c:v>
                </c:pt>
                <c:pt idx="4">
                  <c:v>0.98491726460682383</c:v>
                </c:pt>
                <c:pt idx="5">
                  <c:v>2.3868794845511788E-2</c:v>
                </c:pt>
                <c:pt idx="6">
                  <c:v>0.97613120515448826</c:v>
                </c:pt>
              </c:numCache>
            </c:numRef>
          </c:val>
          <c:extLst>
            <c:ext xmlns:c16="http://schemas.microsoft.com/office/drawing/2014/chart" uri="{C3380CC4-5D6E-409C-BE32-E72D297353CC}">
              <c16:uniqueId val="{00000000-35FB-2D45-B8AD-844EEC650021}"/>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8'!$D$16</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8'!$F$16:$L$16</c:f>
              <c:numCache>
                <c:formatCode>0%</c:formatCode>
                <c:ptCount val="7"/>
                <c:pt idx="0">
                  <c:v>0.70588235294117652</c:v>
                </c:pt>
                <c:pt idx="1">
                  <c:v>0.29411764705882354</c:v>
                </c:pt>
                <c:pt idx="2">
                  <c:v>0</c:v>
                </c:pt>
                <c:pt idx="3">
                  <c:v>0</c:v>
                </c:pt>
                <c:pt idx="4">
                  <c:v>1</c:v>
                </c:pt>
                <c:pt idx="5">
                  <c:v>0</c:v>
                </c:pt>
                <c:pt idx="6">
                  <c:v>1</c:v>
                </c:pt>
              </c:numCache>
            </c:numRef>
          </c:val>
          <c:extLst>
            <c:ext xmlns:c16="http://schemas.microsoft.com/office/drawing/2014/chart" uri="{C3380CC4-5D6E-409C-BE32-E72D297353CC}">
              <c16:uniqueId val="{00000000-7585-E548-B8F7-7CA713CF777C}"/>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8'!$D$5</c:f>
              <c:strCache>
                <c:ptCount val="1"/>
                <c:pt idx="0">
                  <c:v>TSU</c:v>
                </c:pt>
              </c:strCache>
            </c:strRef>
          </c:tx>
          <c:spPr>
            <a:solidFill>
              <a:schemeClr val="accent1"/>
            </a:solidFill>
            <a:ln>
              <a:noFill/>
            </a:ln>
            <a:effectLst/>
          </c:spPr>
          <c:invertIfNegative val="0"/>
          <c:dLbls>
            <c:delete val="1"/>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8'!$F$14:$L$14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2A1-0E41-99BE-BE6C977D96F8}"/>
            </c:ext>
          </c:extLst>
        </c:ser>
        <c:ser>
          <c:idx val="1"/>
          <c:order val="1"/>
          <c:tx>
            <c:strRef>
              <c:f>'Indicador 8'!$D$6</c:f>
              <c:strCache>
                <c:ptCount val="1"/>
                <c:pt idx="0">
                  <c:v>Licenciatura</c:v>
                </c:pt>
              </c:strCache>
            </c:strRef>
          </c:tx>
          <c:spPr>
            <a:solidFill>
              <a:schemeClr val="accent2"/>
            </a:solidFill>
            <a:ln>
              <a:noFill/>
            </a:ln>
            <a:effectLst/>
          </c:spPr>
          <c:invertIfNegative val="0"/>
          <c:dLbls>
            <c:delete val="1"/>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8'!$F$15:$L$15</c:f>
              <c:numCache>
                <c:formatCode>0%</c:formatCode>
                <c:ptCount val="7"/>
                <c:pt idx="0">
                  <c:v>0.57021525845658227</c:v>
                </c:pt>
                <c:pt idx="1">
                  <c:v>0.42978474154341778</c:v>
                </c:pt>
                <c:pt idx="2">
                  <c:v>0</c:v>
                </c:pt>
                <c:pt idx="3">
                  <c:v>1.508273539317616E-2</c:v>
                </c:pt>
                <c:pt idx="4">
                  <c:v>0.98491726460682383</c:v>
                </c:pt>
                <c:pt idx="5">
                  <c:v>2.3868794845511788E-2</c:v>
                </c:pt>
                <c:pt idx="6">
                  <c:v>0.97613120515448826</c:v>
                </c:pt>
              </c:numCache>
            </c:numRef>
          </c:val>
          <c:extLst>
            <c:ext xmlns:c16="http://schemas.microsoft.com/office/drawing/2014/chart" uri="{C3380CC4-5D6E-409C-BE32-E72D297353CC}">
              <c16:uniqueId val="{00000001-D2A1-0E41-99BE-BE6C977D96F8}"/>
            </c:ext>
          </c:extLst>
        </c:ser>
        <c:ser>
          <c:idx val="2"/>
          <c:order val="2"/>
          <c:tx>
            <c:strRef>
              <c:f>'Indicador 8'!$D$7</c:f>
              <c:strCache>
                <c:ptCount val="1"/>
                <c:pt idx="0">
                  <c:v>Especialidad</c:v>
                </c:pt>
              </c:strCache>
            </c:strRef>
          </c:tx>
          <c:spPr>
            <a:solidFill>
              <a:schemeClr val="accent3"/>
            </a:solidFill>
            <a:ln>
              <a:noFill/>
            </a:ln>
            <a:effectLst/>
          </c:spPr>
          <c:invertIfNegative val="0"/>
          <c:dLbls>
            <c:delete val="1"/>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8'!$F$16:$L$16</c:f>
              <c:numCache>
                <c:formatCode>0%</c:formatCode>
                <c:ptCount val="7"/>
                <c:pt idx="0">
                  <c:v>0.70588235294117652</c:v>
                </c:pt>
                <c:pt idx="1">
                  <c:v>0.29411764705882354</c:v>
                </c:pt>
                <c:pt idx="2">
                  <c:v>0</c:v>
                </c:pt>
                <c:pt idx="3">
                  <c:v>0</c:v>
                </c:pt>
                <c:pt idx="4">
                  <c:v>1</c:v>
                </c:pt>
                <c:pt idx="5">
                  <c:v>0</c:v>
                </c:pt>
                <c:pt idx="6">
                  <c:v>1</c:v>
                </c:pt>
              </c:numCache>
            </c:numRef>
          </c:val>
          <c:extLst>
            <c:ext xmlns:c16="http://schemas.microsoft.com/office/drawing/2014/chart" uri="{C3380CC4-5D6E-409C-BE32-E72D297353CC}">
              <c16:uniqueId val="{00000002-D2A1-0E41-99BE-BE6C977D96F8}"/>
            </c:ext>
          </c:extLst>
        </c:ser>
        <c:ser>
          <c:idx val="3"/>
          <c:order val="3"/>
          <c:tx>
            <c:strRef>
              <c:f>'Indicador 8'!$D$8</c:f>
              <c:strCache>
                <c:ptCount val="1"/>
                <c:pt idx="0">
                  <c:v>Maestría</c:v>
                </c:pt>
              </c:strCache>
            </c:strRef>
          </c:tx>
          <c:spPr>
            <a:solidFill>
              <a:schemeClr val="accent4"/>
            </a:solidFill>
            <a:ln>
              <a:noFill/>
            </a:ln>
            <a:effectLst/>
          </c:spPr>
          <c:invertIfNegative val="0"/>
          <c:dLbls>
            <c:delete val="1"/>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8'!$F$17:$L$17</c:f>
              <c:numCache>
                <c:formatCode>0%</c:formatCode>
                <c:ptCount val="7"/>
                <c:pt idx="0">
                  <c:v>0.43684210526315792</c:v>
                </c:pt>
                <c:pt idx="1">
                  <c:v>0.56315789473684208</c:v>
                </c:pt>
                <c:pt idx="2">
                  <c:v>0</c:v>
                </c:pt>
                <c:pt idx="3">
                  <c:v>0</c:v>
                </c:pt>
                <c:pt idx="4">
                  <c:v>1</c:v>
                </c:pt>
                <c:pt idx="5">
                  <c:v>0</c:v>
                </c:pt>
                <c:pt idx="6">
                  <c:v>1</c:v>
                </c:pt>
              </c:numCache>
            </c:numRef>
          </c:val>
          <c:extLst>
            <c:ext xmlns:c16="http://schemas.microsoft.com/office/drawing/2014/chart" uri="{C3380CC4-5D6E-409C-BE32-E72D297353CC}">
              <c16:uniqueId val="{00000003-D2A1-0E41-99BE-BE6C977D96F8}"/>
            </c:ext>
          </c:extLst>
        </c:ser>
        <c:ser>
          <c:idx val="4"/>
          <c:order val="4"/>
          <c:tx>
            <c:strRef>
              <c:f>'Indicador 8'!$D$9</c:f>
              <c:strCache>
                <c:ptCount val="1"/>
                <c:pt idx="0">
                  <c:v>Doctorado</c:v>
                </c:pt>
              </c:strCache>
            </c:strRef>
          </c:tx>
          <c:spPr>
            <a:solidFill>
              <a:schemeClr val="accent5"/>
            </a:solidFill>
            <a:ln>
              <a:noFill/>
            </a:ln>
            <a:effectLst/>
          </c:spPr>
          <c:invertIfNegative val="0"/>
          <c:dLbls>
            <c:delete val="1"/>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8'!$F$18:$L$18</c:f>
              <c:numCache>
                <c:formatCode>0%</c:formatCode>
                <c:ptCount val="7"/>
                <c:pt idx="0">
                  <c:v>0.55172413793103448</c:v>
                </c:pt>
                <c:pt idx="1">
                  <c:v>0.44827586206896552</c:v>
                </c:pt>
                <c:pt idx="2">
                  <c:v>0</c:v>
                </c:pt>
                <c:pt idx="3">
                  <c:v>0</c:v>
                </c:pt>
                <c:pt idx="4">
                  <c:v>1</c:v>
                </c:pt>
                <c:pt idx="5">
                  <c:v>0</c:v>
                </c:pt>
                <c:pt idx="6">
                  <c:v>1</c:v>
                </c:pt>
              </c:numCache>
            </c:numRef>
          </c:val>
          <c:extLst>
            <c:ext xmlns:c16="http://schemas.microsoft.com/office/drawing/2014/chart" uri="{C3380CC4-5D6E-409C-BE32-E72D297353CC}">
              <c16:uniqueId val="{00000004-D2A1-0E41-99BE-BE6C977D96F8}"/>
            </c:ext>
          </c:extLst>
        </c:ser>
        <c:dLbls>
          <c:dLblPos val="ctr"/>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8'!$D$18</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8'!$F$18:$L$18</c:f>
              <c:numCache>
                <c:formatCode>0%</c:formatCode>
                <c:ptCount val="7"/>
                <c:pt idx="0">
                  <c:v>0.55172413793103448</c:v>
                </c:pt>
                <c:pt idx="1">
                  <c:v>0.44827586206896552</c:v>
                </c:pt>
                <c:pt idx="2">
                  <c:v>0</c:v>
                </c:pt>
                <c:pt idx="3">
                  <c:v>0</c:v>
                </c:pt>
                <c:pt idx="4">
                  <c:v>1</c:v>
                </c:pt>
                <c:pt idx="5">
                  <c:v>0</c:v>
                </c:pt>
                <c:pt idx="6">
                  <c:v>1</c:v>
                </c:pt>
              </c:numCache>
            </c:numRef>
          </c:val>
          <c:extLst>
            <c:ext xmlns:c16="http://schemas.microsoft.com/office/drawing/2014/chart" uri="{C3380CC4-5D6E-409C-BE32-E72D297353CC}">
              <c16:uniqueId val="{00000000-1F10-3241-8604-4375D30DEA6A}"/>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sz="1800"/>
              <a:t>Indicador 1. Incorporación de los rasgos formativos relacionados con cada uno de los criterios del SEAES en el perfil de egreso de los programas educativos </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1'!$D$13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1'!$F$13:$L$13</c:f>
            </c:numRef>
          </c:val>
          <c:extLst>
            <c:ext xmlns:c16="http://schemas.microsoft.com/office/drawing/2014/chart" uri="{C3380CC4-5D6E-409C-BE32-E72D297353CC}">
              <c16:uniqueId val="{00000000-FBB1-6546-B480-84D2BAB733B6}"/>
            </c:ext>
          </c:extLst>
        </c:ser>
        <c:ser>
          <c:idx val="1"/>
          <c:order val="1"/>
          <c:tx>
            <c:strRef>
              <c:f>'Indicador 1'!$D$14</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1'!$F$14:$L$14</c:f>
              <c:numCache>
                <c:formatCode>0%</c:formatCode>
                <c:ptCount val="7"/>
                <c:pt idx="0">
                  <c:v>1</c:v>
                </c:pt>
                <c:pt idx="1">
                  <c:v>0.59375</c:v>
                </c:pt>
                <c:pt idx="2">
                  <c:v>0.71875</c:v>
                </c:pt>
                <c:pt idx="3">
                  <c:v>1</c:v>
                </c:pt>
                <c:pt idx="4">
                  <c:v>0.96875</c:v>
                </c:pt>
                <c:pt idx="5">
                  <c:v>0.90625</c:v>
                </c:pt>
                <c:pt idx="6">
                  <c:v>0.8125</c:v>
                </c:pt>
              </c:numCache>
            </c:numRef>
          </c:val>
          <c:extLst>
            <c:ext xmlns:c16="http://schemas.microsoft.com/office/drawing/2014/chart" uri="{C3380CC4-5D6E-409C-BE32-E72D297353CC}">
              <c16:uniqueId val="{00000001-FBB1-6546-B480-84D2BAB733B6}"/>
            </c:ext>
          </c:extLst>
        </c:ser>
        <c:ser>
          <c:idx val="2"/>
          <c:order val="2"/>
          <c:tx>
            <c:strRef>
              <c:f>'Indicador 1'!$D$15</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1'!$F$15:$L$15</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FBB1-6546-B480-84D2BAB733B6}"/>
            </c:ext>
          </c:extLst>
        </c:ser>
        <c:ser>
          <c:idx val="3"/>
          <c:order val="3"/>
          <c:tx>
            <c:strRef>
              <c:f>'Indicador 1'!$D$16</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1'!$F$16:$L$16</c:f>
              <c:numCache>
                <c:formatCode>0%</c:formatCode>
                <c:ptCount val="7"/>
                <c:pt idx="0">
                  <c:v>0.5</c:v>
                </c:pt>
                <c:pt idx="1">
                  <c:v>0.1</c:v>
                </c:pt>
                <c:pt idx="2">
                  <c:v>0.1</c:v>
                </c:pt>
                <c:pt idx="3">
                  <c:v>1</c:v>
                </c:pt>
                <c:pt idx="4">
                  <c:v>0.4</c:v>
                </c:pt>
                <c:pt idx="5">
                  <c:v>0.2</c:v>
                </c:pt>
                <c:pt idx="6">
                  <c:v>0.2</c:v>
                </c:pt>
              </c:numCache>
            </c:numRef>
          </c:val>
          <c:extLst>
            <c:ext xmlns:c16="http://schemas.microsoft.com/office/drawing/2014/chart" uri="{C3380CC4-5D6E-409C-BE32-E72D297353CC}">
              <c16:uniqueId val="{00000003-FBB1-6546-B480-84D2BAB733B6}"/>
            </c:ext>
          </c:extLst>
        </c:ser>
        <c:ser>
          <c:idx val="4"/>
          <c:order val="4"/>
          <c:tx>
            <c:strRef>
              <c:f>'Indicador 1'!$D$17</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1'!$F$17:$L$17</c:f>
              <c:numCache>
                <c:formatCode>0%</c:formatCode>
                <c:ptCount val="7"/>
                <c:pt idx="0">
                  <c:v>0.66666666666666663</c:v>
                </c:pt>
                <c:pt idx="1">
                  <c:v>0.33333333333333331</c:v>
                </c:pt>
                <c:pt idx="2">
                  <c:v>0.66666666666666663</c:v>
                </c:pt>
                <c:pt idx="3">
                  <c:v>0.66666666666666663</c:v>
                </c:pt>
                <c:pt idx="4">
                  <c:v>0.66666666666666663</c:v>
                </c:pt>
                <c:pt idx="5">
                  <c:v>0.33333333333333331</c:v>
                </c:pt>
                <c:pt idx="6">
                  <c:v>0.33333333333333331</c:v>
                </c:pt>
              </c:numCache>
            </c:numRef>
          </c:val>
          <c:extLst>
            <c:ext xmlns:c16="http://schemas.microsoft.com/office/drawing/2014/chart" uri="{C3380CC4-5D6E-409C-BE32-E72D297353CC}">
              <c16:uniqueId val="{00000004-FBB1-6546-B480-84D2BAB733B6}"/>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8'!$D$14</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'Indicador 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'Indicador 8'!$F$14:$L$14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7C-704A-9EAE-819DC077074D}"/>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Ind8'!$D$17</c:f>
              <c:strCache>
                <c:ptCount val="1"/>
                <c:pt idx="0">
                  <c:v>Maestría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Ind8'!$F$17:$L$17</c:f>
              <c:numCache>
                <c:formatCode>0%</c:formatCode>
                <c:ptCount val="7"/>
                <c:pt idx="0">
                  <c:v>0.37647058823529411</c:v>
                </c:pt>
                <c:pt idx="1">
                  <c:v>0.44705882352941179</c:v>
                </c:pt>
                <c:pt idx="2">
                  <c:v>0.17647058823529413</c:v>
                </c:pt>
                <c:pt idx="3">
                  <c:v>0.29411764705882354</c:v>
                </c:pt>
                <c:pt idx="4">
                  <c:v>0.70588235294117652</c:v>
                </c:pt>
                <c:pt idx="5">
                  <c:v>0</c:v>
                </c:pt>
                <c:pt idx="6">
                  <c:v>1</c:v>
                </c:pt>
              </c:numCache>
            </c:numRef>
          </c:val>
          <c:extLst>
            <c:ext xmlns:c16="http://schemas.microsoft.com/office/drawing/2014/chart" uri="{C3380CC4-5D6E-409C-BE32-E72D297353CC}">
              <c16:uniqueId val="{00000000-76C8-C14D-B75B-AF94864216F2}"/>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Ind8'!$D$15</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Ind8'!$F$15:$L$15</c:f>
              <c:numCache>
                <c:formatCode>0%</c:formatCode>
                <c:ptCount val="7"/>
                <c:pt idx="0">
                  <c:v>0.4375</c:v>
                </c:pt>
                <c:pt idx="1">
                  <c:v>0.5625</c:v>
                </c:pt>
                <c:pt idx="2">
                  <c:v>0</c:v>
                </c:pt>
                <c:pt idx="3">
                  <c:v>0</c:v>
                </c:pt>
                <c:pt idx="4">
                  <c:v>0</c:v>
                </c:pt>
                <c:pt idx="5">
                  <c:v>9.4444444444444442E-2</c:v>
                </c:pt>
                <c:pt idx="6">
                  <c:v>0.90555555555555556</c:v>
                </c:pt>
              </c:numCache>
            </c:numRef>
          </c:val>
          <c:extLst>
            <c:ext xmlns:c16="http://schemas.microsoft.com/office/drawing/2014/chart" uri="{C3380CC4-5D6E-409C-BE32-E72D297353CC}">
              <c16:uniqueId val="{00000000-1B44-4044-A9E5-3C32103A8D78}"/>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Ind8'!$D$16</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Ind8'!$F$16:$L$16</c:f>
              <c:numCache>
                <c:formatCode>0%</c:formatCode>
                <c:ptCount val="7"/>
                <c:pt idx="0">
                  <c:v>0.37391304347826088</c:v>
                </c:pt>
                <c:pt idx="1">
                  <c:v>0.42608695652173911</c:v>
                </c:pt>
                <c:pt idx="2">
                  <c:v>0.2</c:v>
                </c:pt>
                <c:pt idx="3">
                  <c:v>0.28695652173913044</c:v>
                </c:pt>
                <c:pt idx="4">
                  <c:v>0.71304347826086956</c:v>
                </c:pt>
                <c:pt idx="5">
                  <c:v>0</c:v>
                </c:pt>
                <c:pt idx="6">
                  <c:v>0</c:v>
                </c:pt>
              </c:numCache>
            </c:numRef>
          </c:val>
          <c:extLst>
            <c:ext xmlns:c16="http://schemas.microsoft.com/office/drawing/2014/chart" uri="{C3380CC4-5D6E-409C-BE32-E72D297353CC}">
              <c16:uniqueId val="{00000000-A501-CE43-A91C-41064103F34D}"/>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Ind8'!$D$5</c:f>
              <c:strCache>
                <c:ptCount val="1"/>
                <c:pt idx="0">
                  <c:v>TSU</c:v>
                </c:pt>
              </c:strCache>
            </c:strRef>
          </c:tx>
          <c:spPr>
            <a:solidFill>
              <a:schemeClr val="accent1"/>
            </a:solidFill>
            <a:ln>
              <a:noFill/>
            </a:ln>
            <a:effectLst/>
          </c:spPr>
          <c:invertIfNegative val="0"/>
          <c:dLbls>
            <c:delete val="1"/>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Ind8'!$F$14:$L$14</c:f>
              <c:numCache>
                <c:formatCode>0%</c:formatCode>
                <c:ptCount val="7"/>
                <c:pt idx="0">
                  <c:v>0.30769230769230771</c:v>
                </c:pt>
                <c:pt idx="1">
                  <c:v>0.69230769230769229</c:v>
                </c:pt>
                <c:pt idx="2">
                  <c:v>0</c:v>
                </c:pt>
                <c:pt idx="3">
                  <c:v>0.30769230769230771</c:v>
                </c:pt>
                <c:pt idx="4">
                  <c:v>0.69230769230769229</c:v>
                </c:pt>
                <c:pt idx="5">
                  <c:v>0</c:v>
                </c:pt>
                <c:pt idx="6">
                  <c:v>1</c:v>
                </c:pt>
              </c:numCache>
            </c:numRef>
          </c:val>
          <c:extLst>
            <c:ext xmlns:c16="http://schemas.microsoft.com/office/drawing/2014/chart" uri="{C3380CC4-5D6E-409C-BE32-E72D297353CC}">
              <c16:uniqueId val="{00000000-37B0-8A41-B9DF-CC48F0F35D2E}"/>
            </c:ext>
          </c:extLst>
        </c:ser>
        <c:ser>
          <c:idx val="1"/>
          <c:order val="1"/>
          <c:tx>
            <c:strRef>
              <c:f>'EJEMPLO Ind8'!$D$6</c:f>
              <c:strCache>
                <c:ptCount val="1"/>
                <c:pt idx="0">
                  <c:v>Licenciatura</c:v>
                </c:pt>
              </c:strCache>
            </c:strRef>
          </c:tx>
          <c:spPr>
            <a:solidFill>
              <a:schemeClr val="accent2"/>
            </a:solidFill>
            <a:ln>
              <a:noFill/>
            </a:ln>
            <a:effectLst/>
          </c:spPr>
          <c:invertIfNegative val="0"/>
          <c:dLbls>
            <c:delete val="1"/>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Ind8'!$F$15:$L$15</c:f>
              <c:numCache>
                <c:formatCode>0%</c:formatCode>
                <c:ptCount val="7"/>
                <c:pt idx="0">
                  <c:v>0.4375</c:v>
                </c:pt>
                <c:pt idx="1">
                  <c:v>0.5625</c:v>
                </c:pt>
                <c:pt idx="2">
                  <c:v>0</c:v>
                </c:pt>
                <c:pt idx="3">
                  <c:v>0</c:v>
                </c:pt>
                <c:pt idx="4">
                  <c:v>0</c:v>
                </c:pt>
                <c:pt idx="5">
                  <c:v>9.4444444444444442E-2</c:v>
                </c:pt>
                <c:pt idx="6">
                  <c:v>0.90555555555555556</c:v>
                </c:pt>
              </c:numCache>
            </c:numRef>
          </c:val>
          <c:extLst>
            <c:ext xmlns:c16="http://schemas.microsoft.com/office/drawing/2014/chart" uri="{C3380CC4-5D6E-409C-BE32-E72D297353CC}">
              <c16:uniqueId val="{00000001-37B0-8A41-B9DF-CC48F0F35D2E}"/>
            </c:ext>
          </c:extLst>
        </c:ser>
        <c:ser>
          <c:idx val="2"/>
          <c:order val="2"/>
          <c:tx>
            <c:strRef>
              <c:f>'EJEMPLO Ind8'!$D$7</c:f>
              <c:strCache>
                <c:ptCount val="1"/>
                <c:pt idx="0">
                  <c:v>Especialidad</c:v>
                </c:pt>
              </c:strCache>
            </c:strRef>
          </c:tx>
          <c:spPr>
            <a:solidFill>
              <a:schemeClr val="accent3"/>
            </a:solidFill>
            <a:ln>
              <a:noFill/>
            </a:ln>
            <a:effectLst/>
          </c:spPr>
          <c:invertIfNegative val="0"/>
          <c:dLbls>
            <c:delete val="1"/>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Ind8'!$F$16:$L$16</c:f>
              <c:numCache>
                <c:formatCode>0%</c:formatCode>
                <c:ptCount val="7"/>
                <c:pt idx="0">
                  <c:v>0.37391304347826088</c:v>
                </c:pt>
                <c:pt idx="1">
                  <c:v>0.42608695652173911</c:v>
                </c:pt>
                <c:pt idx="2">
                  <c:v>0.2</c:v>
                </c:pt>
                <c:pt idx="3">
                  <c:v>0.28695652173913044</c:v>
                </c:pt>
                <c:pt idx="4">
                  <c:v>0.71304347826086956</c:v>
                </c:pt>
                <c:pt idx="5">
                  <c:v>0</c:v>
                </c:pt>
                <c:pt idx="6">
                  <c:v>0</c:v>
                </c:pt>
              </c:numCache>
            </c:numRef>
          </c:val>
          <c:extLst>
            <c:ext xmlns:c16="http://schemas.microsoft.com/office/drawing/2014/chart" uri="{C3380CC4-5D6E-409C-BE32-E72D297353CC}">
              <c16:uniqueId val="{00000002-37B0-8A41-B9DF-CC48F0F35D2E}"/>
            </c:ext>
          </c:extLst>
        </c:ser>
        <c:ser>
          <c:idx val="3"/>
          <c:order val="3"/>
          <c:tx>
            <c:strRef>
              <c:f>'EJEMPLO Ind8'!$D$8</c:f>
              <c:strCache>
                <c:ptCount val="1"/>
                <c:pt idx="0">
                  <c:v>Maestría</c:v>
                </c:pt>
              </c:strCache>
            </c:strRef>
          </c:tx>
          <c:spPr>
            <a:solidFill>
              <a:schemeClr val="accent4"/>
            </a:solidFill>
            <a:ln>
              <a:noFill/>
            </a:ln>
            <a:effectLst/>
          </c:spPr>
          <c:invertIfNegative val="0"/>
          <c:dLbls>
            <c:delete val="1"/>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Ind8'!$F$17:$L$17</c:f>
              <c:numCache>
                <c:formatCode>0%</c:formatCode>
                <c:ptCount val="7"/>
                <c:pt idx="0">
                  <c:v>0.37647058823529411</c:v>
                </c:pt>
                <c:pt idx="1">
                  <c:v>0.44705882352941179</c:v>
                </c:pt>
                <c:pt idx="2">
                  <c:v>0.17647058823529413</c:v>
                </c:pt>
                <c:pt idx="3">
                  <c:v>0.29411764705882354</c:v>
                </c:pt>
                <c:pt idx="4">
                  <c:v>0.70588235294117652</c:v>
                </c:pt>
                <c:pt idx="5">
                  <c:v>0</c:v>
                </c:pt>
                <c:pt idx="6">
                  <c:v>1</c:v>
                </c:pt>
              </c:numCache>
            </c:numRef>
          </c:val>
          <c:extLst>
            <c:ext xmlns:c16="http://schemas.microsoft.com/office/drawing/2014/chart" uri="{C3380CC4-5D6E-409C-BE32-E72D297353CC}">
              <c16:uniqueId val="{00000003-37B0-8A41-B9DF-CC48F0F35D2E}"/>
            </c:ext>
          </c:extLst>
        </c:ser>
        <c:ser>
          <c:idx val="4"/>
          <c:order val="4"/>
          <c:tx>
            <c:strRef>
              <c:f>'EJEMPLO Ind8'!$D$9</c:f>
              <c:strCache>
                <c:ptCount val="1"/>
                <c:pt idx="0">
                  <c:v>Doctorado</c:v>
                </c:pt>
              </c:strCache>
            </c:strRef>
          </c:tx>
          <c:spPr>
            <a:solidFill>
              <a:schemeClr val="accent5"/>
            </a:solidFill>
            <a:ln>
              <a:noFill/>
            </a:ln>
            <a:effectLst/>
          </c:spPr>
          <c:invertIfNegative val="0"/>
          <c:dLbls>
            <c:delete val="1"/>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Ind8'!$F$18:$L$18</c:f>
              <c:numCache>
                <c:formatCode>0%</c:formatCode>
                <c:ptCount val="7"/>
                <c:pt idx="0">
                  <c:v>0.5</c:v>
                </c:pt>
                <c:pt idx="1">
                  <c:v>0.32500000000000001</c:v>
                </c:pt>
                <c:pt idx="2">
                  <c:v>0.17499999999999999</c:v>
                </c:pt>
                <c:pt idx="3">
                  <c:v>0.42499999999999999</c:v>
                </c:pt>
                <c:pt idx="4">
                  <c:v>0.57499999999999996</c:v>
                </c:pt>
                <c:pt idx="5">
                  <c:v>0.375</c:v>
                </c:pt>
                <c:pt idx="6">
                  <c:v>0.625</c:v>
                </c:pt>
              </c:numCache>
            </c:numRef>
          </c:val>
          <c:extLst>
            <c:ext xmlns:c16="http://schemas.microsoft.com/office/drawing/2014/chart" uri="{C3380CC4-5D6E-409C-BE32-E72D297353CC}">
              <c16:uniqueId val="{00000004-37B0-8A41-B9DF-CC48F0F35D2E}"/>
            </c:ext>
          </c:extLst>
        </c:ser>
        <c:dLbls>
          <c:dLblPos val="ctr"/>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Ind8'!$D$18</c:f>
              <c:strCache>
                <c:ptCount val="1"/>
                <c:pt idx="0">
                  <c:v>Doctorado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Ind8'!$F$18:$L$18</c:f>
              <c:numCache>
                <c:formatCode>0%</c:formatCode>
                <c:ptCount val="7"/>
                <c:pt idx="0">
                  <c:v>0.5</c:v>
                </c:pt>
                <c:pt idx="1">
                  <c:v>0.32500000000000001</c:v>
                </c:pt>
                <c:pt idx="2">
                  <c:v>0.17499999999999999</c:v>
                </c:pt>
                <c:pt idx="3">
                  <c:v>0.42499999999999999</c:v>
                </c:pt>
                <c:pt idx="4">
                  <c:v>0.57499999999999996</c:v>
                </c:pt>
                <c:pt idx="5">
                  <c:v>0.375</c:v>
                </c:pt>
                <c:pt idx="6">
                  <c:v>0.625</c:v>
                </c:pt>
              </c:numCache>
            </c:numRef>
          </c:val>
          <c:extLst>
            <c:ext xmlns:c16="http://schemas.microsoft.com/office/drawing/2014/chart" uri="{C3380CC4-5D6E-409C-BE32-E72D297353CC}">
              <c16:uniqueId val="{00000000-A00A-3D41-8587-E2C3AD0629A4}"/>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8. Composición porcentual de la población escolar en función de los criterios de equidad social y de género, inclusión e interculturalidad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Ind8'!$D$14</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'EJEMPLO Ind8'!$F$12:$L$13</c:f>
              <c:multiLvlStrCache>
                <c:ptCount val="7"/>
                <c:lvl>
                  <c:pt idx="0">
                    <c:v>Mujeres</c:v>
                  </c:pt>
                  <c:pt idx="1">
                    <c:v>Hombres</c:v>
                  </c:pt>
                  <c:pt idx="2">
                    <c:v>Otras autoadscripciones sexogenéricas</c:v>
                  </c:pt>
                  <c:pt idx="3">
                    <c:v>Personas con discapacidad</c:v>
                  </c:pt>
                  <c:pt idx="4">
                    <c:v>Personas sin discapacidad</c:v>
                  </c:pt>
                  <c:pt idx="5">
                    <c:v>Personas que se autoidentifican como indígenas, afromexicanas, migrantes u otra identidad cultural</c:v>
                  </c:pt>
                  <c:pt idx="6">
                    <c:v>Personas que no se autoidentifican como indígenas, afromexicanas, migrantes u otra identidad cultural</c:v>
                  </c:pt>
                </c:lvl>
                <c:lvl>
                  <c:pt idx="0">
                    <c:v>Equidad Social y de Género</c:v>
                  </c:pt>
                  <c:pt idx="3">
                    <c:v>Inclusión</c:v>
                  </c:pt>
                  <c:pt idx="5">
                    <c:v>Interculturalidad</c:v>
                  </c:pt>
                </c:lvl>
              </c:multiLvlStrCache>
            </c:multiLvlStrRef>
          </c:cat>
          <c:val>
            <c:numRef>
              <c:f>'EJEMPLO Ind8'!$F$14:$L$14</c:f>
              <c:numCache>
                <c:formatCode>0%</c:formatCode>
                <c:ptCount val="7"/>
                <c:pt idx="0">
                  <c:v>0.30769230769230771</c:v>
                </c:pt>
                <c:pt idx="1">
                  <c:v>0.69230769230769229</c:v>
                </c:pt>
                <c:pt idx="2">
                  <c:v>0</c:v>
                </c:pt>
                <c:pt idx="3">
                  <c:v>0.30769230769230771</c:v>
                </c:pt>
                <c:pt idx="4">
                  <c:v>0.69230769230769229</c:v>
                </c:pt>
                <c:pt idx="5">
                  <c:v>0</c:v>
                </c:pt>
                <c:pt idx="6">
                  <c:v>1</c:v>
                </c:pt>
              </c:numCache>
            </c:numRef>
          </c:val>
          <c:extLst>
            <c:ext xmlns:c16="http://schemas.microsoft.com/office/drawing/2014/chart" uri="{C3380CC4-5D6E-409C-BE32-E72D297353CC}">
              <c16:uniqueId val="{00000000-6ECE-4D40-92C2-AB48AEC9B0F6}"/>
            </c:ext>
          </c:extLst>
        </c:ser>
        <c:dLbls>
          <c:dLblPos val="outEnd"/>
          <c:showLegendKey val="0"/>
          <c:showVal val="1"/>
          <c:showCatName val="0"/>
          <c:showSerName val="0"/>
          <c:showPercent val="0"/>
          <c:showBubbleSize val="0"/>
        </c:dLbls>
        <c:gapWidth val="150"/>
        <c:axId val="1062296255"/>
        <c:axId val="1077404511"/>
      </c:barChart>
      <c:catAx>
        <c:axId val="106229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77404511"/>
        <c:crosses val="autoZero"/>
        <c:auto val="1"/>
        <c:lblAlgn val="ctr"/>
        <c:lblOffset val="100"/>
        <c:noMultiLvlLbl val="0"/>
      </c:catAx>
      <c:valAx>
        <c:axId val="10774045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06229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9'!$D$31</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9'!$I$31:$Z$31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F13-DF4C-AA12-36E93B5D9F0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9'!$D$32</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9'!$I$32:$Z$32</c:f>
              <c:numCache>
                <c:formatCode>0.0%</c:formatCode>
                <c:ptCount val="18"/>
                <c:pt idx="0">
                  <c:v>0.67595541401273884</c:v>
                </c:pt>
                <c:pt idx="1">
                  <c:v>0.63102541630148989</c:v>
                </c:pt>
                <c:pt idx="2">
                  <c:v>0</c:v>
                </c:pt>
                <c:pt idx="3">
                  <c:v>0.74204946996466437</c:v>
                </c:pt>
                <c:pt idx="4">
                  <c:v>0.83888888888888891</c:v>
                </c:pt>
                <c:pt idx="5">
                  <c:v>0</c:v>
                </c:pt>
                <c:pt idx="6">
                  <c:v>0.25206124852767964</c:v>
                </c:pt>
                <c:pt idx="7">
                  <c:v>0.16805555555555557</c:v>
                </c:pt>
                <c:pt idx="8">
                  <c:v>0</c:v>
                </c:pt>
                <c:pt idx="9">
                  <c:v>0.13650793650793649</c:v>
                </c:pt>
                <c:pt idx="10">
                  <c:v>0.23950617283950618</c:v>
                </c:pt>
                <c:pt idx="11">
                  <c:v>0</c:v>
                </c:pt>
                <c:pt idx="12">
                  <c:v>0.67962308598351007</c:v>
                </c:pt>
                <c:pt idx="13">
                  <c:v>0.52916666666666667</c:v>
                </c:pt>
                <c:pt idx="14">
                  <c:v>0</c:v>
                </c:pt>
                <c:pt idx="15">
                  <c:v>0.23674911660777384</c:v>
                </c:pt>
                <c:pt idx="16">
                  <c:v>0.16666666666666666</c:v>
                </c:pt>
                <c:pt idx="17">
                  <c:v>0</c:v>
                </c:pt>
              </c:numCache>
            </c:numRef>
          </c:val>
          <c:extLst>
            <c:ext xmlns:c16="http://schemas.microsoft.com/office/drawing/2014/chart" uri="{C3380CC4-5D6E-409C-BE32-E72D297353CC}">
              <c16:uniqueId val="{00000000-52FF-6A4A-872C-D845F952D4CA}"/>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9'!$D$33</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9'!$I$33:$Z$33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2.3557126030624262E-3</c:v>
                </c:pt>
                <c:pt idx="13">
                  <c:v>1.3888888888888888E-2</c:v>
                </c:pt>
                <c:pt idx="14">
                  <c:v>0</c:v>
                </c:pt>
                <c:pt idx="15">
                  <c:v>0</c:v>
                </c:pt>
                <c:pt idx="16">
                  <c:v>2.7777777777777779E-3</c:v>
                </c:pt>
                <c:pt idx="17">
                  <c:v>0</c:v>
                </c:pt>
              </c:numCache>
            </c:numRef>
          </c:val>
          <c:extLst>
            <c:ext xmlns:c16="http://schemas.microsoft.com/office/drawing/2014/chart" uri="{C3380CC4-5D6E-409C-BE32-E72D297353CC}">
              <c16:uniqueId val="{00000000-4835-B841-AA56-9E68FEF7A53A}"/>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TSU</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Ind1'!$F$13:$L$13</c:f>
              <c:numCache>
                <c:formatCode>0%</c:formatCode>
                <c:ptCount val="7"/>
                <c:pt idx="0">
                  <c:v>0.5</c:v>
                </c:pt>
                <c:pt idx="1">
                  <c:v>0.75</c:v>
                </c:pt>
                <c:pt idx="2">
                  <c:v>0.5</c:v>
                </c:pt>
                <c:pt idx="3">
                  <c:v>0.25</c:v>
                </c:pt>
                <c:pt idx="4">
                  <c:v>0.25</c:v>
                </c:pt>
                <c:pt idx="5">
                  <c:v>0</c:v>
                </c:pt>
                <c:pt idx="6">
                  <c:v>0</c:v>
                </c:pt>
              </c:numCache>
            </c:numRef>
          </c:val>
          <c:extLst>
            <c:ext xmlns:c16="http://schemas.microsoft.com/office/drawing/2014/chart" uri="{C3380CC4-5D6E-409C-BE32-E72D297353CC}">
              <c16:uniqueId val="{00000000-E6E2-B64E-9CFD-322004D6CF75}"/>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9'!$D$34</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9'!$I$34:$Z$34</c:f>
              <c:numCache>
                <c:formatCode>0.0%</c:formatCode>
                <c:ptCount val="18"/>
                <c:pt idx="0">
                  <c:v>0.46902654867256638</c:v>
                </c:pt>
                <c:pt idx="1">
                  <c:v>0.53636363636363638</c:v>
                </c:pt>
                <c:pt idx="2">
                  <c:v>0</c:v>
                </c:pt>
                <c:pt idx="3">
                  <c:v>6.2426383981154299E-2</c:v>
                </c:pt>
                <c:pt idx="4">
                  <c:v>8.1944444444444445E-2</c:v>
                </c:pt>
                <c:pt idx="5">
                  <c:v>0</c:v>
                </c:pt>
                <c:pt idx="6">
                  <c:v>0</c:v>
                </c:pt>
                <c:pt idx="7">
                  <c:v>0</c:v>
                </c:pt>
                <c:pt idx="8">
                  <c:v>0</c:v>
                </c:pt>
                <c:pt idx="9">
                  <c:v>0</c:v>
                </c:pt>
                <c:pt idx="10">
                  <c:v>0</c:v>
                </c:pt>
                <c:pt idx="11">
                  <c:v>0</c:v>
                </c:pt>
                <c:pt idx="12">
                  <c:v>0.47169811320754718</c:v>
                </c:pt>
                <c:pt idx="13">
                  <c:v>0.50847457627118642</c:v>
                </c:pt>
                <c:pt idx="14">
                  <c:v>0</c:v>
                </c:pt>
                <c:pt idx="15">
                  <c:v>0</c:v>
                </c:pt>
                <c:pt idx="16">
                  <c:v>0.15254237288135594</c:v>
                </c:pt>
                <c:pt idx="17">
                  <c:v>0</c:v>
                </c:pt>
              </c:numCache>
            </c:numRef>
          </c:val>
          <c:extLst>
            <c:ext xmlns:c16="http://schemas.microsoft.com/office/drawing/2014/chart" uri="{C3380CC4-5D6E-409C-BE32-E72D297353CC}">
              <c16:uniqueId val="{00000000-D498-CF43-B4A3-B1AC7560E060}"/>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9'!$D$35</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9'!$I$35:$Z$35</c:f>
              <c:numCache>
                <c:formatCode>0.0%</c:formatCode>
                <c:ptCount val="18"/>
                <c:pt idx="0">
                  <c:v>0.5</c:v>
                </c:pt>
                <c:pt idx="1">
                  <c:v>0.5</c:v>
                </c:pt>
                <c:pt idx="2">
                  <c:v>0</c:v>
                </c:pt>
                <c:pt idx="3">
                  <c:v>0.8571428571428571</c:v>
                </c:pt>
                <c:pt idx="4">
                  <c:v>0</c:v>
                </c:pt>
                <c:pt idx="5">
                  <c:v>0</c:v>
                </c:pt>
                <c:pt idx="6">
                  <c:v>0</c:v>
                </c:pt>
                <c:pt idx="7">
                  <c:v>0</c:v>
                </c:pt>
                <c:pt idx="8">
                  <c:v>0</c:v>
                </c:pt>
                <c:pt idx="9">
                  <c:v>0</c:v>
                </c:pt>
                <c:pt idx="10">
                  <c:v>0</c:v>
                </c:pt>
                <c:pt idx="11">
                  <c:v>0</c:v>
                </c:pt>
                <c:pt idx="12">
                  <c:v>1</c:v>
                </c:pt>
                <c:pt idx="13">
                  <c:v>0.1864406779661017</c:v>
                </c:pt>
                <c:pt idx="14">
                  <c:v>0</c:v>
                </c:pt>
                <c:pt idx="15">
                  <c:v>0.42857142857142855</c:v>
                </c:pt>
                <c:pt idx="16">
                  <c:v>3.3898305084745763E-2</c:v>
                </c:pt>
                <c:pt idx="17">
                  <c:v>0</c:v>
                </c:pt>
              </c:numCache>
            </c:numRef>
          </c:val>
          <c:extLst>
            <c:ext xmlns:c16="http://schemas.microsoft.com/office/drawing/2014/chart" uri="{C3380CC4-5D6E-409C-BE32-E72D297353CC}">
              <c16:uniqueId val="{00000000-54EE-9943-983E-77B9A810BDBC}"/>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9'!$D$49</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9'!$H$49:$S$49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2E-3643-9AE3-0377538CBCB6}"/>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9'!$D$51</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9'!$H$51:$S$51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66-1B4A-8F1C-12FF41FCD244}"/>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9'!$D$52</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9'!$H$52:$S$52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26-BD4A-B453-6D7D8F4D5E3F}"/>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9'!$D$53</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9'!$H$53:$S$53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53-984C-9EAC-8AB97D1E1FAE}"/>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9'!$D$67</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9'!$H$67:$S$67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98-DD49-98A4-F0C2D67344CB}"/>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en función del criterio de interculturalidad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9'!$D$68</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9'!$H$68:$S$68</c:f>
              <c:numCache>
                <c:formatCode>0.0%</c:formatCode>
                <c:ptCount val="12"/>
                <c:pt idx="0">
                  <c:v>1.0833333333333333</c:v>
                </c:pt>
                <c:pt idx="1">
                  <c:v>0.65023177412557942</c:v>
                </c:pt>
                <c:pt idx="2">
                  <c:v>0.92307692307692313</c:v>
                </c:pt>
                <c:pt idx="3">
                  <c:v>0.78418664938431626</c:v>
                </c:pt>
                <c:pt idx="4">
                  <c:v>0</c:v>
                </c:pt>
                <c:pt idx="5">
                  <c:v>0.21710952689565782</c:v>
                </c:pt>
                <c:pt idx="6">
                  <c:v>0</c:v>
                </c:pt>
                <c:pt idx="7">
                  <c:v>0.21472392638036811</c:v>
                </c:pt>
                <c:pt idx="8">
                  <c:v>36.57692307692308</c:v>
                </c:pt>
                <c:pt idx="9">
                  <c:v>0</c:v>
                </c:pt>
                <c:pt idx="10">
                  <c:v>0.15384615384615385</c:v>
                </c:pt>
                <c:pt idx="11">
                  <c:v>0.20544394037589112</c:v>
                </c:pt>
              </c:numCache>
            </c:numRef>
          </c:val>
          <c:extLst>
            <c:ext xmlns:c16="http://schemas.microsoft.com/office/drawing/2014/chart" uri="{C3380CC4-5D6E-409C-BE32-E72D297353CC}">
              <c16:uniqueId val="{00000000-BD31-AD4B-88AB-21D5CB7303A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9'!$D$70</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9'!$H$70:$S$70</c:f>
              <c:numCache>
                <c:formatCode>0.0%</c:formatCode>
                <c:ptCount val="12"/>
                <c:pt idx="0">
                  <c:v>0.5</c:v>
                </c:pt>
                <c:pt idx="1">
                  <c:v>0.50236966824644547</c:v>
                </c:pt>
                <c:pt idx="2">
                  <c:v>1</c:v>
                </c:pt>
                <c:pt idx="3">
                  <c:v>1</c:v>
                </c:pt>
                <c:pt idx="4">
                  <c:v>0</c:v>
                </c:pt>
                <c:pt idx="5">
                  <c:v>0</c:v>
                </c:pt>
                <c:pt idx="6">
                  <c:v>0</c:v>
                </c:pt>
                <c:pt idx="7">
                  <c:v>0</c:v>
                </c:pt>
                <c:pt idx="8">
                  <c:v>1</c:v>
                </c:pt>
                <c:pt idx="9">
                  <c:v>0.46226415094339623</c:v>
                </c:pt>
                <c:pt idx="10">
                  <c:v>0.33333333333333331</c:v>
                </c:pt>
                <c:pt idx="11">
                  <c:v>6.6037735849056603E-2</c:v>
                </c:pt>
              </c:numCache>
            </c:numRef>
          </c:val>
          <c:extLst>
            <c:ext xmlns:c16="http://schemas.microsoft.com/office/drawing/2014/chart" uri="{C3380CC4-5D6E-409C-BE32-E72D297353CC}">
              <c16:uniqueId val="{00000000-6842-7D42-9224-13A094C9C1A5}"/>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9'!$D$71</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9'!$H$71:$S$71</c:f>
              <c:numCache>
                <c:formatCode>0.0%</c:formatCode>
                <c:ptCount val="12"/>
                <c:pt idx="0">
                  <c:v>1</c:v>
                </c:pt>
                <c:pt idx="1">
                  <c:v>0.44444444444444442</c:v>
                </c:pt>
                <c:pt idx="2">
                  <c:v>1</c:v>
                </c:pt>
                <c:pt idx="3">
                  <c:v>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F2-EF46-9F7A-A886ED0FE06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licenciatura</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Ind1'!$D$14</c:f>
              <c:strCache>
                <c:ptCount val="1"/>
                <c:pt idx="0">
                  <c:v>Licenciatura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Ind1'!$F$14:$L$14</c:f>
              <c:numCache>
                <c:formatCode>0%</c:formatCode>
                <c:ptCount val="7"/>
                <c:pt idx="0">
                  <c:v>0.5</c:v>
                </c:pt>
                <c:pt idx="1">
                  <c:v>0.375</c:v>
                </c:pt>
                <c:pt idx="2">
                  <c:v>0.25</c:v>
                </c:pt>
                <c:pt idx="3">
                  <c:v>0.75</c:v>
                </c:pt>
                <c:pt idx="4">
                  <c:v>0.75</c:v>
                </c:pt>
                <c:pt idx="5">
                  <c:v>0.625</c:v>
                </c:pt>
                <c:pt idx="6">
                  <c:v>0.25</c:v>
                </c:pt>
              </c:numCache>
            </c:numRef>
          </c:val>
          <c:extLst>
            <c:ext xmlns:c16="http://schemas.microsoft.com/office/drawing/2014/chart" uri="{C3380CC4-5D6E-409C-BE32-E72D297353CC}">
              <c16:uniqueId val="{00000000-5DC9-844F-9102-FA2748856B87}"/>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9'!$D$13</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9'!$G$13:$L$13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BBCE-7141-B8B2-6BA306046D5C}"/>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9'!$D$14</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9'!$G$14:$L$14</c:f>
              <c:numCache>
                <c:formatCode>0.0%</c:formatCode>
                <c:ptCount val="6"/>
                <c:pt idx="0">
                  <c:v>0.65456821026282852</c:v>
                </c:pt>
                <c:pt idx="1">
                  <c:v>0.78648820905035055</c:v>
                </c:pt>
                <c:pt idx="2">
                  <c:v>0.21351179094964945</c:v>
                </c:pt>
                <c:pt idx="3">
                  <c:v>2.0500805388783131E-2</c:v>
                </c:pt>
                <c:pt idx="4">
                  <c:v>0.61057998725302742</c:v>
                </c:pt>
                <c:pt idx="5">
                  <c:v>0.2045889101338432</c:v>
                </c:pt>
              </c:numCache>
            </c:numRef>
          </c:val>
          <c:extLst>
            <c:ext xmlns:c16="http://schemas.microsoft.com/office/drawing/2014/chart" uri="{C3380CC4-5D6E-409C-BE32-E72D297353CC}">
              <c16:uniqueId val="{00000000-2438-EF4D-AD03-3A766AC9B843}"/>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9'!$D$15</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9'!$G$15:$L$15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740-584A-89A4-A41E209B5E9B}"/>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9'!$D$16</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9'!$G$16:$L$16</c:f>
              <c:numCache>
                <c:formatCode>0.0%</c:formatCode>
                <c:ptCount val="6"/>
                <c:pt idx="0">
                  <c:v>0.50224215246636772</c:v>
                </c:pt>
                <c:pt idx="1">
                  <c:v>1</c:v>
                </c:pt>
                <c:pt idx="2">
                  <c:v>0</c:v>
                </c:pt>
                <c:pt idx="3">
                  <c:v>0</c:v>
                </c:pt>
                <c:pt idx="4">
                  <c:v>0.49107142857142855</c:v>
                </c:pt>
                <c:pt idx="5">
                  <c:v>8.0357142857142863E-2</c:v>
                </c:pt>
              </c:numCache>
            </c:numRef>
          </c:val>
          <c:extLst>
            <c:ext xmlns:c16="http://schemas.microsoft.com/office/drawing/2014/chart" uri="{C3380CC4-5D6E-409C-BE32-E72D297353CC}">
              <c16:uniqueId val="{00000000-1945-0542-9319-32119A66B38F}"/>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9'!$D$17</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9'!$G$17:$L$17</c:f>
              <c:numCache>
                <c:formatCode>0.0%</c:formatCode>
                <c:ptCount val="6"/>
                <c:pt idx="0">
                  <c:v>0.4642857142857143</c:v>
                </c:pt>
                <c:pt idx="1">
                  <c:v>1</c:v>
                </c:pt>
                <c:pt idx="2">
                  <c:v>0</c:v>
                </c:pt>
                <c:pt idx="3">
                  <c:v>0</c:v>
                </c:pt>
                <c:pt idx="4">
                  <c:v>0.69230769230769229</c:v>
                </c:pt>
                <c:pt idx="5">
                  <c:v>0.38461538461538464</c:v>
                </c:pt>
              </c:numCache>
            </c:numRef>
          </c:val>
          <c:extLst>
            <c:ext xmlns:c16="http://schemas.microsoft.com/office/drawing/2014/chart" uri="{C3380CC4-5D6E-409C-BE32-E72D297353CC}">
              <c16:uniqueId val="{00000000-9604-4C47-87B1-D1710EADFD03}"/>
            </c:ext>
          </c:extLst>
        </c:ser>
        <c:dLbls>
          <c:dLblPos val="outEnd"/>
          <c:showLegendKey val="0"/>
          <c:showVal val="1"/>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n-US"/>
              <a:t>Indicador 9. Trayectorias escolares por nivel académico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'Indicador 9'!$D$13</c:f>
              <c:strCache>
                <c:ptCount val="1"/>
                <c:pt idx="0">
                  <c:v>TSU</c:v>
                </c:pt>
              </c:strCache>
            </c:strRef>
          </c:tx>
          <c:spPr>
            <a:solidFill>
              <a:schemeClr val="accent1"/>
            </a:solidFill>
            <a:ln>
              <a:noFill/>
            </a:ln>
            <a:effectLst/>
          </c:spPr>
          <c:invertIfNegative val="0"/>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9'!$G$13:$L$13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7C6-3347-B39F-FAC965947B73}"/>
            </c:ext>
          </c:extLst>
        </c:ser>
        <c:ser>
          <c:idx val="1"/>
          <c:order val="1"/>
          <c:tx>
            <c:strRef>
              <c:f>'Indicador 9'!$D$14</c:f>
              <c:strCache>
                <c:ptCount val="1"/>
                <c:pt idx="0">
                  <c:v>Licenciatura</c:v>
                </c:pt>
              </c:strCache>
            </c:strRef>
          </c:tx>
          <c:spPr>
            <a:solidFill>
              <a:schemeClr val="accent2"/>
            </a:solidFill>
            <a:ln>
              <a:noFill/>
            </a:ln>
            <a:effectLst/>
          </c:spPr>
          <c:invertIfNegative val="0"/>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9'!$G$14:$L$14</c:f>
              <c:numCache>
                <c:formatCode>0.0%</c:formatCode>
                <c:ptCount val="6"/>
                <c:pt idx="0">
                  <c:v>0.65456821026282852</c:v>
                </c:pt>
                <c:pt idx="1">
                  <c:v>0.78648820905035055</c:v>
                </c:pt>
                <c:pt idx="2">
                  <c:v>0.21351179094964945</c:v>
                </c:pt>
                <c:pt idx="3">
                  <c:v>2.0500805388783131E-2</c:v>
                </c:pt>
                <c:pt idx="4">
                  <c:v>0.61057998725302742</c:v>
                </c:pt>
                <c:pt idx="5">
                  <c:v>0.2045889101338432</c:v>
                </c:pt>
              </c:numCache>
            </c:numRef>
          </c:val>
          <c:extLst>
            <c:ext xmlns:c16="http://schemas.microsoft.com/office/drawing/2014/chart" uri="{C3380CC4-5D6E-409C-BE32-E72D297353CC}">
              <c16:uniqueId val="{00000001-C7C6-3347-B39F-FAC965947B73}"/>
            </c:ext>
          </c:extLst>
        </c:ser>
        <c:ser>
          <c:idx val="2"/>
          <c:order val="2"/>
          <c:tx>
            <c:strRef>
              <c:f>'Indicador 9'!$D$15</c:f>
              <c:strCache>
                <c:ptCount val="1"/>
                <c:pt idx="0">
                  <c:v>Especialidad</c:v>
                </c:pt>
              </c:strCache>
            </c:strRef>
          </c:tx>
          <c:spPr>
            <a:solidFill>
              <a:schemeClr val="accent3"/>
            </a:solidFill>
            <a:ln>
              <a:noFill/>
            </a:ln>
            <a:effectLst/>
          </c:spPr>
          <c:invertIfNegative val="0"/>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9'!$G$15:$L$15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C7C6-3347-B39F-FAC965947B73}"/>
            </c:ext>
          </c:extLst>
        </c:ser>
        <c:ser>
          <c:idx val="3"/>
          <c:order val="3"/>
          <c:tx>
            <c:strRef>
              <c:f>'Indicador 9'!$D$16</c:f>
              <c:strCache>
                <c:ptCount val="1"/>
                <c:pt idx="0">
                  <c:v>Maestría</c:v>
                </c:pt>
              </c:strCache>
            </c:strRef>
          </c:tx>
          <c:spPr>
            <a:solidFill>
              <a:schemeClr val="accent4"/>
            </a:solidFill>
            <a:ln>
              <a:noFill/>
            </a:ln>
            <a:effectLst/>
          </c:spPr>
          <c:invertIfNegative val="0"/>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9'!$G$16:$L$16</c:f>
              <c:numCache>
                <c:formatCode>0.0%</c:formatCode>
                <c:ptCount val="6"/>
                <c:pt idx="0">
                  <c:v>0.50224215246636772</c:v>
                </c:pt>
                <c:pt idx="1">
                  <c:v>1</c:v>
                </c:pt>
                <c:pt idx="2">
                  <c:v>0</c:v>
                </c:pt>
                <c:pt idx="3">
                  <c:v>0</c:v>
                </c:pt>
                <c:pt idx="4">
                  <c:v>0.49107142857142855</c:v>
                </c:pt>
                <c:pt idx="5">
                  <c:v>8.0357142857142863E-2</c:v>
                </c:pt>
              </c:numCache>
            </c:numRef>
          </c:val>
          <c:extLst>
            <c:ext xmlns:c16="http://schemas.microsoft.com/office/drawing/2014/chart" uri="{C3380CC4-5D6E-409C-BE32-E72D297353CC}">
              <c16:uniqueId val="{00000003-C7C6-3347-B39F-FAC965947B73}"/>
            </c:ext>
          </c:extLst>
        </c:ser>
        <c:ser>
          <c:idx val="4"/>
          <c:order val="4"/>
          <c:tx>
            <c:strRef>
              <c:f>'Indicador 9'!$D$17</c:f>
              <c:strCache>
                <c:ptCount val="1"/>
                <c:pt idx="0">
                  <c:v>Doctorado</c:v>
                </c:pt>
              </c:strCache>
            </c:strRef>
          </c:tx>
          <c:spPr>
            <a:solidFill>
              <a:schemeClr val="accent5"/>
            </a:solidFill>
            <a:ln>
              <a:noFill/>
            </a:ln>
            <a:effectLst/>
          </c:spPr>
          <c:invertIfNegative val="0"/>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9'!$G$17:$L$17</c:f>
              <c:numCache>
                <c:formatCode>0.0%</c:formatCode>
                <c:ptCount val="6"/>
                <c:pt idx="0">
                  <c:v>0.4642857142857143</c:v>
                </c:pt>
                <c:pt idx="1">
                  <c:v>1</c:v>
                </c:pt>
                <c:pt idx="2">
                  <c:v>0</c:v>
                </c:pt>
                <c:pt idx="3">
                  <c:v>0</c:v>
                </c:pt>
                <c:pt idx="4">
                  <c:v>0.69230769230769229</c:v>
                </c:pt>
                <c:pt idx="5">
                  <c:v>0.38461538461538464</c:v>
                </c:pt>
              </c:numCache>
            </c:numRef>
          </c:val>
          <c:extLst>
            <c:ext xmlns:c16="http://schemas.microsoft.com/office/drawing/2014/chart" uri="{C3380CC4-5D6E-409C-BE32-E72D297353CC}">
              <c16:uniqueId val="{00000004-C7C6-3347-B39F-FAC965947B73}"/>
            </c:ext>
          </c:extLst>
        </c:ser>
        <c:dLbls>
          <c:showLegendKey val="0"/>
          <c:showVal val="0"/>
          <c:showCatName val="0"/>
          <c:showSerName val="0"/>
          <c:showPercent val="0"/>
          <c:showBubbleSize val="0"/>
        </c:dLbls>
        <c:gapWidth val="219"/>
        <c:overlap val="-27"/>
        <c:axId val="1643135104"/>
        <c:axId val="670991744"/>
      </c:barChart>
      <c:catAx>
        <c:axId val="16431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70991744"/>
        <c:crosses val="autoZero"/>
        <c:auto val="1"/>
        <c:lblAlgn val="ctr"/>
        <c:lblOffset val="100"/>
        <c:noMultiLvlLbl val="0"/>
      </c:catAx>
      <c:valAx>
        <c:axId val="670991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164313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9'!$D$50</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9'!$H$50:$S$50</c:f>
              <c:numCache>
                <c:formatCode>0.0%</c:formatCode>
                <c:ptCount val="12"/>
                <c:pt idx="0">
                  <c:v>4.333333333333333</c:v>
                </c:pt>
                <c:pt idx="1">
                  <c:v>0.62673392181588905</c:v>
                </c:pt>
                <c:pt idx="2">
                  <c:v>0.64102564102564108</c:v>
                </c:pt>
                <c:pt idx="3">
                  <c:v>0.79409792085848419</c:v>
                </c:pt>
                <c:pt idx="4">
                  <c:v>0.23076923076923078</c:v>
                </c:pt>
                <c:pt idx="5">
                  <c:v>0.21260898725687458</c:v>
                </c:pt>
                <c:pt idx="6">
                  <c:v>0</c:v>
                </c:pt>
                <c:pt idx="7">
                  <c:v>0</c:v>
                </c:pt>
                <c:pt idx="8">
                  <c:v>0</c:v>
                </c:pt>
                <c:pt idx="9">
                  <c:v>0.64252179745137494</c:v>
                </c:pt>
                <c:pt idx="10">
                  <c:v>1.282051282051282E-2</c:v>
                </c:pt>
                <c:pt idx="11">
                  <c:v>0.21462105969148224</c:v>
                </c:pt>
              </c:numCache>
            </c:numRef>
          </c:val>
          <c:extLst>
            <c:ext xmlns:c16="http://schemas.microsoft.com/office/drawing/2014/chart" uri="{C3380CC4-5D6E-409C-BE32-E72D297353CC}">
              <c16:uniqueId val="{00000000-DB66-574E-81AF-6E622BCE3BF2}"/>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en función del criterio de interculturalidad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'Indicador 9'!$D$69</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9'!$H$69:$S$69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67-1846-8694-0DF4284CA530}"/>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Ind9'!$D$31</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'EJEMPLO Ind9'!$I$31:$Z$31</c:f>
              <c:numCache>
                <c:formatCode>0.0%</c:formatCode>
                <c:ptCount val="18"/>
                <c:pt idx="0">
                  <c:v>0.55555555555555558</c:v>
                </c:pt>
                <c:pt idx="1">
                  <c:v>0.88235294117647056</c:v>
                </c:pt>
                <c:pt idx="2">
                  <c:v>0</c:v>
                </c:pt>
                <c:pt idx="3">
                  <c:v>0.4</c:v>
                </c:pt>
                <c:pt idx="4">
                  <c:v>0.93333333333333335</c:v>
                </c:pt>
                <c:pt idx="5">
                  <c:v>0</c:v>
                </c:pt>
                <c:pt idx="6">
                  <c:v>0.4</c:v>
                </c:pt>
                <c:pt idx="7">
                  <c:v>0.13333333333333333</c:v>
                </c:pt>
                <c:pt idx="8">
                  <c:v>0</c:v>
                </c:pt>
                <c:pt idx="9">
                  <c:v>0.35</c:v>
                </c:pt>
                <c:pt idx="10">
                  <c:v>0.62222222222222223</c:v>
                </c:pt>
                <c:pt idx="11">
                  <c:v>0</c:v>
                </c:pt>
                <c:pt idx="12">
                  <c:v>0.4</c:v>
                </c:pt>
                <c:pt idx="13">
                  <c:v>0.8666666666666667</c:v>
                </c:pt>
                <c:pt idx="14">
                  <c:v>0</c:v>
                </c:pt>
                <c:pt idx="15">
                  <c:v>0.4</c:v>
                </c:pt>
                <c:pt idx="16">
                  <c:v>0.53333333333333333</c:v>
                </c:pt>
                <c:pt idx="17">
                  <c:v>0</c:v>
                </c:pt>
              </c:numCache>
            </c:numRef>
          </c:val>
          <c:extLst>
            <c:ext xmlns:c16="http://schemas.microsoft.com/office/drawing/2014/chart" uri="{C3380CC4-5D6E-409C-BE32-E72D297353CC}">
              <c16:uniqueId val="{00000000-1895-F54F-9AB2-64EBD5863B1E}"/>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Ind9'!$D$32</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'EJEMPLO Ind9'!$I$32:$Z$32</c:f>
              <c:numCache>
                <c:formatCode>0.0%</c:formatCode>
                <c:ptCount val="18"/>
                <c:pt idx="0">
                  <c:v>0.74242424242424243</c:v>
                </c:pt>
                <c:pt idx="1">
                  <c:v>0.73333333333333328</c:v>
                </c:pt>
                <c:pt idx="2">
                  <c:v>0</c:v>
                </c:pt>
                <c:pt idx="3">
                  <c:v>0.59183673469387754</c:v>
                </c:pt>
                <c:pt idx="4">
                  <c:v>0.6</c:v>
                </c:pt>
                <c:pt idx="5">
                  <c:v>0</c:v>
                </c:pt>
                <c:pt idx="6">
                  <c:v>0.40816326530612246</c:v>
                </c:pt>
                <c:pt idx="7">
                  <c:v>0.4</c:v>
                </c:pt>
                <c:pt idx="8">
                  <c:v>0</c:v>
                </c:pt>
                <c:pt idx="9">
                  <c:v>0</c:v>
                </c:pt>
                <c:pt idx="10">
                  <c:v>0.63209876543209875</c:v>
                </c:pt>
                <c:pt idx="11">
                  <c:v>0</c:v>
                </c:pt>
                <c:pt idx="12">
                  <c:v>0.61224489795918369</c:v>
                </c:pt>
                <c:pt idx="13">
                  <c:v>0.61818181818181817</c:v>
                </c:pt>
                <c:pt idx="14">
                  <c:v>0</c:v>
                </c:pt>
                <c:pt idx="15">
                  <c:v>0.21428571428571427</c:v>
                </c:pt>
                <c:pt idx="16">
                  <c:v>0.19393939393939394</c:v>
                </c:pt>
                <c:pt idx="17">
                  <c:v>0</c:v>
                </c:pt>
              </c:numCache>
            </c:numRef>
          </c:val>
          <c:extLst>
            <c:ext xmlns:c16="http://schemas.microsoft.com/office/drawing/2014/chart" uri="{C3380CC4-5D6E-409C-BE32-E72D297353CC}">
              <c16:uniqueId val="{00000000-A32C-1040-88B4-64EB9F5014E6}"/>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r>
              <a:rPr lang="en-US"/>
              <a:t>Indicador 1. Incorporación de los rasgos formativos relacionados con cada uno de los criterios del SEAES en el perfil de egreso de los programas educativos de especialidad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col"/>
        <c:grouping val="clustered"/>
        <c:varyColors val="0"/>
        <c:ser>
          <c:idx val="0"/>
          <c:order val="0"/>
          <c:tx>
            <c:strRef>
              <c:f>'EJEMPLO Ind1'!$D$15</c:f>
              <c:strCache>
                <c:ptCount val="1"/>
                <c:pt idx="0">
                  <c:v>Especialidad</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'EJEMPLO Ind1'!$F$15:$L$15</c:f>
              <c:numCache>
                <c:formatCode>0%</c:formatCode>
                <c:ptCount val="7"/>
                <c:pt idx="0">
                  <c:v>0.14285714285714285</c:v>
                </c:pt>
                <c:pt idx="1">
                  <c:v>0</c:v>
                </c:pt>
                <c:pt idx="2">
                  <c:v>0</c:v>
                </c:pt>
                <c:pt idx="3">
                  <c:v>0.42857142857142855</c:v>
                </c:pt>
                <c:pt idx="4">
                  <c:v>0.14285714285714285</c:v>
                </c:pt>
                <c:pt idx="5">
                  <c:v>0.2857142857142857</c:v>
                </c:pt>
                <c:pt idx="6">
                  <c:v>0</c:v>
                </c:pt>
              </c:numCache>
            </c:numRef>
          </c:val>
          <c:extLst>
            <c:ext xmlns:c16="http://schemas.microsoft.com/office/drawing/2014/chart" uri="{C3380CC4-5D6E-409C-BE32-E72D297353CC}">
              <c16:uniqueId val="{00000000-C2A2-1D4B-93DF-3D1C6FE11A1C}"/>
            </c:ext>
          </c:extLst>
        </c:ser>
        <c:dLbls>
          <c:dLblPos val="outEnd"/>
          <c:showLegendKey val="0"/>
          <c:showVal val="1"/>
          <c:showCatName val="0"/>
          <c:showSerName val="0"/>
          <c:showPercent val="0"/>
          <c:showBubbleSize val="0"/>
        </c:dLbls>
        <c:gapWidth val="182"/>
        <c:axId val="490026704"/>
        <c:axId val="1486118704"/>
      </c:barChart>
      <c:catAx>
        <c:axId val="49002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1486118704"/>
        <c:crosses val="autoZero"/>
        <c:auto val="1"/>
        <c:lblAlgn val="ctr"/>
        <c:lblOffset val="100"/>
        <c:noMultiLvlLbl val="0"/>
      </c:catAx>
      <c:valAx>
        <c:axId val="1486118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crossAx val="49002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ontserrat" pitchFamily="2" charset="77"/>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2"/>
          </a:solidFill>
          <a:latin typeface="Montserrat" pitchFamily="2" charset="77"/>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Ind9'!$D$33</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'EJEMPLO Ind9'!$I$33:$Z$33</c:f>
              <c:numCache>
                <c:formatCode>0.0%</c:formatCode>
                <c:ptCount val="18"/>
                <c:pt idx="0">
                  <c:v>1</c:v>
                </c:pt>
                <c:pt idx="1">
                  <c:v>0.92</c:v>
                </c:pt>
                <c:pt idx="2">
                  <c:v>0.875</c:v>
                </c:pt>
                <c:pt idx="3">
                  <c:v>0.5714285714285714</c:v>
                </c:pt>
                <c:pt idx="4">
                  <c:v>0.86956521739130432</c:v>
                </c:pt>
                <c:pt idx="5">
                  <c:v>0.42857142857142855</c:v>
                </c:pt>
                <c:pt idx="6">
                  <c:v>0.42857142857142855</c:v>
                </c:pt>
                <c:pt idx="7">
                  <c:v>0.2608695652173913</c:v>
                </c:pt>
                <c:pt idx="8">
                  <c:v>0.14285714285714285</c:v>
                </c:pt>
                <c:pt idx="9">
                  <c:v>0.30232558139534882</c:v>
                </c:pt>
                <c:pt idx="10">
                  <c:v>0.30612244897959184</c:v>
                </c:pt>
                <c:pt idx="11">
                  <c:v>0.2608695652173913</c:v>
                </c:pt>
                <c:pt idx="12">
                  <c:v>0.42857142857142855</c:v>
                </c:pt>
                <c:pt idx="13">
                  <c:v>0.86956521739130432</c:v>
                </c:pt>
                <c:pt idx="14">
                  <c:v>0.5714285714285714</c:v>
                </c:pt>
                <c:pt idx="15">
                  <c:v>0.2857142857142857</c:v>
                </c:pt>
                <c:pt idx="16">
                  <c:v>0.30434782608695654</c:v>
                </c:pt>
                <c:pt idx="17">
                  <c:v>0.2857142857142857</c:v>
                </c:pt>
              </c:numCache>
            </c:numRef>
          </c:val>
          <c:extLst>
            <c:ext xmlns:c16="http://schemas.microsoft.com/office/drawing/2014/chart" uri="{C3380CC4-5D6E-409C-BE32-E72D297353CC}">
              <c16:uniqueId val="{00000000-A6F7-BF4A-84A8-BB40800F4F96}"/>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Ind9'!$D$34</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'EJEMPLO Ind9'!$I$34:$Z$34</c:f>
              <c:numCache>
                <c:formatCode>0.0%</c:formatCode>
                <c:ptCount val="18"/>
                <c:pt idx="0">
                  <c:v>0.66666666666666663</c:v>
                </c:pt>
                <c:pt idx="1">
                  <c:v>0.54285714285714282</c:v>
                </c:pt>
                <c:pt idx="2">
                  <c:v>0.5</c:v>
                </c:pt>
                <c:pt idx="3">
                  <c:v>0.5</c:v>
                </c:pt>
                <c:pt idx="4">
                  <c:v>0.78947368421052633</c:v>
                </c:pt>
                <c:pt idx="5">
                  <c:v>0</c:v>
                </c:pt>
                <c:pt idx="6">
                  <c:v>0.5</c:v>
                </c:pt>
                <c:pt idx="7">
                  <c:v>0.21052631578947367</c:v>
                </c:pt>
                <c:pt idx="8">
                  <c:v>1</c:v>
                </c:pt>
                <c:pt idx="9">
                  <c:v>0.375</c:v>
                </c:pt>
                <c:pt idx="10">
                  <c:v>0.36842105263157893</c:v>
                </c:pt>
                <c:pt idx="11">
                  <c:v>0.2</c:v>
                </c:pt>
                <c:pt idx="12">
                  <c:v>0.5</c:v>
                </c:pt>
                <c:pt idx="13">
                  <c:v>0.73684210526315785</c:v>
                </c:pt>
                <c:pt idx="14">
                  <c:v>0</c:v>
                </c:pt>
                <c:pt idx="15">
                  <c:v>0.16666666666666666</c:v>
                </c:pt>
                <c:pt idx="16">
                  <c:v>0.57894736842105265</c:v>
                </c:pt>
                <c:pt idx="17">
                  <c:v>0</c:v>
                </c:pt>
              </c:numCache>
            </c:numRef>
          </c:val>
          <c:extLst>
            <c:ext xmlns:c16="http://schemas.microsoft.com/office/drawing/2014/chart" uri="{C3380CC4-5D6E-409C-BE32-E72D297353CC}">
              <c16:uniqueId val="{00000000-7FC2-C74D-AC45-3CB68BC061C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equidad social y de género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Ind9'!$D$35</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'EJEMPLO Ind9'!$I$35:$Z$35</c:f>
              <c:numCache>
                <c:formatCode>0.0%</c:formatCode>
                <c:ptCount val="18"/>
                <c:pt idx="0">
                  <c:v>0.33333333333333331</c:v>
                </c:pt>
                <c:pt idx="1">
                  <c:v>0.53333333333333333</c:v>
                </c:pt>
                <c:pt idx="2">
                  <c:v>0.5</c:v>
                </c:pt>
                <c:pt idx="3">
                  <c:v>1</c:v>
                </c:pt>
                <c:pt idx="4">
                  <c:v>0.875</c:v>
                </c:pt>
                <c:pt idx="5">
                  <c:v>1</c:v>
                </c:pt>
                <c:pt idx="6">
                  <c:v>0</c:v>
                </c:pt>
                <c:pt idx="7">
                  <c:v>0.125</c:v>
                </c:pt>
                <c:pt idx="8">
                  <c:v>0</c:v>
                </c:pt>
                <c:pt idx="9">
                  <c:v>0.15</c:v>
                </c:pt>
                <c:pt idx="10">
                  <c:v>7.6923076923076927E-2</c:v>
                </c:pt>
                <c:pt idx="11">
                  <c:v>0.14285714285714285</c:v>
                </c:pt>
                <c:pt idx="12">
                  <c:v>0.5</c:v>
                </c:pt>
                <c:pt idx="13">
                  <c:v>0.875</c:v>
                </c:pt>
                <c:pt idx="14">
                  <c:v>1</c:v>
                </c:pt>
                <c:pt idx="15">
                  <c:v>0</c:v>
                </c:pt>
                <c:pt idx="16">
                  <c:v>0.25</c:v>
                </c:pt>
                <c:pt idx="17">
                  <c:v>0</c:v>
                </c:pt>
              </c:numCache>
            </c:numRef>
          </c:val>
          <c:extLst>
            <c:ext xmlns:c16="http://schemas.microsoft.com/office/drawing/2014/chart" uri="{C3380CC4-5D6E-409C-BE32-E72D297353CC}">
              <c16:uniqueId val="{00000000-DB1E-434F-BA48-2DFC2C99015F}"/>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Ind9'!$D$49</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'EJEMPLO Ind9'!$H$49:$S$49</c:f>
              <c:numCache>
                <c:formatCode>0.0%</c:formatCode>
                <c:ptCount val="12"/>
                <c:pt idx="0">
                  <c:v>0.66666666666666663</c:v>
                </c:pt>
                <c:pt idx="1">
                  <c:v>0.8571428571428571</c:v>
                </c:pt>
                <c:pt idx="2">
                  <c:v>0.625</c:v>
                </c:pt>
                <c:pt idx="3">
                  <c:v>0.91666666666666663</c:v>
                </c:pt>
                <c:pt idx="4">
                  <c:v>0.375</c:v>
                </c:pt>
                <c:pt idx="5">
                  <c:v>8.3333333333333329E-2</c:v>
                </c:pt>
                <c:pt idx="6">
                  <c:v>0.85</c:v>
                </c:pt>
                <c:pt idx="7">
                  <c:v>0.4</c:v>
                </c:pt>
                <c:pt idx="8">
                  <c:v>0.625</c:v>
                </c:pt>
                <c:pt idx="9">
                  <c:v>0.83333333333333337</c:v>
                </c:pt>
                <c:pt idx="10">
                  <c:v>0.25</c:v>
                </c:pt>
                <c:pt idx="11">
                  <c:v>0.66666666666666663</c:v>
                </c:pt>
              </c:numCache>
            </c:numRef>
          </c:val>
          <c:extLst>
            <c:ext xmlns:c16="http://schemas.microsoft.com/office/drawing/2014/chart" uri="{C3380CC4-5D6E-409C-BE32-E72D297353CC}">
              <c16:uniqueId val="{00000000-3C78-854F-AF9B-6AEF69BAFDC6}"/>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especialidad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Ind9'!$D$51</c:f>
              <c:strCache>
                <c:ptCount val="1"/>
                <c:pt idx="0">
                  <c:v>Especialidad</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'EJEMPLO Ind9'!$H$51:$S$51</c:f>
              <c:numCache>
                <c:formatCode>0.0%</c:formatCode>
                <c:ptCount val="12"/>
                <c:pt idx="0">
                  <c:v>0.75</c:v>
                </c:pt>
                <c:pt idx="1">
                  <c:v>1</c:v>
                </c:pt>
                <c:pt idx="2">
                  <c:v>0.55555555555555558</c:v>
                </c:pt>
                <c:pt idx="3">
                  <c:v>0.7857142857142857</c:v>
                </c:pt>
                <c:pt idx="4">
                  <c:v>0.44444444444444442</c:v>
                </c:pt>
                <c:pt idx="5">
                  <c:v>0.21428571428571427</c:v>
                </c:pt>
                <c:pt idx="6">
                  <c:v>0.42424242424242425</c:v>
                </c:pt>
                <c:pt idx="7">
                  <c:v>0.24390243902439024</c:v>
                </c:pt>
                <c:pt idx="8">
                  <c:v>0.55555555555555558</c:v>
                </c:pt>
                <c:pt idx="9">
                  <c:v>0.7857142857142857</c:v>
                </c:pt>
                <c:pt idx="10">
                  <c:v>0.33333333333333331</c:v>
                </c:pt>
                <c:pt idx="11">
                  <c:v>0.2857142857142857</c:v>
                </c:pt>
              </c:numCache>
            </c:numRef>
          </c:val>
          <c:extLst>
            <c:ext xmlns:c16="http://schemas.microsoft.com/office/drawing/2014/chart" uri="{C3380CC4-5D6E-409C-BE32-E72D297353CC}">
              <c16:uniqueId val="{00000000-41CA-B346-98F5-8EE26E4438AD}"/>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Ind9'!$D$52</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'EJEMPLO Ind9'!$H$52:$S$52</c:f>
              <c:numCache>
                <c:formatCode>0.0%</c:formatCode>
                <c:ptCount val="12"/>
                <c:pt idx="0">
                  <c:v>0.52631578947368418</c:v>
                </c:pt>
                <c:pt idx="1">
                  <c:v>0.59259259259259256</c:v>
                </c:pt>
                <c:pt idx="2">
                  <c:v>0.4</c:v>
                </c:pt>
                <c:pt idx="3">
                  <c:v>0.875</c:v>
                </c:pt>
                <c:pt idx="4">
                  <c:v>0.2</c:v>
                </c:pt>
                <c:pt idx="5">
                  <c:v>0.375</c:v>
                </c:pt>
                <c:pt idx="6">
                  <c:v>0.56000000000000005</c:v>
                </c:pt>
                <c:pt idx="7">
                  <c:v>0.25</c:v>
                </c:pt>
                <c:pt idx="8">
                  <c:v>0.3</c:v>
                </c:pt>
                <c:pt idx="9">
                  <c:v>0.875</c:v>
                </c:pt>
                <c:pt idx="10">
                  <c:v>0.3</c:v>
                </c:pt>
                <c:pt idx="11">
                  <c:v>0.5625</c:v>
                </c:pt>
              </c:numCache>
            </c:numRef>
          </c:val>
          <c:extLst>
            <c:ext xmlns:c16="http://schemas.microsoft.com/office/drawing/2014/chart" uri="{C3380CC4-5D6E-409C-BE32-E72D297353CC}">
              <c16:uniqueId val="{00000000-938A-4248-90ED-2F2F994FD29A}"/>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inclusión en doctorado</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Ind9'!$D$53</c:f>
              <c:strCache>
                <c:ptCount val="1"/>
                <c:pt idx="0">
                  <c:v>Doctorado</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'EJEMPLO Ind9'!$H$53:$S$53</c:f>
              <c:numCache>
                <c:formatCode>0.0%</c:formatCode>
                <c:ptCount val="12"/>
                <c:pt idx="0">
                  <c:v>0.46153846153846156</c:v>
                </c:pt>
                <c:pt idx="1">
                  <c:v>0.5</c:v>
                </c:pt>
                <c:pt idx="2">
                  <c:v>0.83333333333333337</c:v>
                </c:pt>
                <c:pt idx="3">
                  <c:v>1</c:v>
                </c:pt>
                <c:pt idx="4">
                  <c:v>0.16666666666666666</c:v>
                </c:pt>
                <c:pt idx="5">
                  <c:v>0</c:v>
                </c:pt>
                <c:pt idx="6">
                  <c:v>0.17647058823529413</c:v>
                </c:pt>
                <c:pt idx="7">
                  <c:v>8.6956521739130432E-2</c:v>
                </c:pt>
                <c:pt idx="8">
                  <c:v>0.83333333333333337</c:v>
                </c:pt>
                <c:pt idx="9">
                  <c:v>0.8</c:v>
                </c:pt>
                <c:pt idx="10">
                  <c:v>0.16666666666666666</c:v>
                </c:pt>
                <c:pt idx="11">
                  <c:v>0.2</c:v>
                </c:pt>
              </c:numCache>
            </c:numRef>
          </c:val>
          <c:extLst>
            <c:ext xmlns:c16="http://schemas.microsoft.com/office/drawing/2014/chart" uri="{C3380CC4-5D6E-409C-BE32-E72D297353CC}">
              <c16:uniqueId val="{00000000-48F0-C242-A15E-F9347DAABA7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TSU</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Ind9'!$D$67</c:f>
              <c:strCache>
                <c:ptCount val="1"/>
                <c:pt idx="0">
                  <c:v>TSU</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'EJEMPLO Ind9'!$H$67:$S$67</c:f>
              <c:numCache>
                <c:formatCode>0.0%</c:formatCode>
                <c:ptCount val="12"/>
                <c:pt idx="0">
                  <c:v>0.625</c:v>
                </c:pt>
                <c:pt idx="1">
                  <c:v>0.83333333333333337</c:v>
                </c:pt>
                <c:pt idx="2">
                  <c:v>0.8</c:v>
                </c:pt>
                <c:pt idx="3">
                  <c:v>0.8</c:v>
                </c:pt>
                <c:pt idx="4">
                  <c:v>0.2</c:v>
                </c:pt>
                <c:pt idx="5">
                  <c:v>0.2</c:v>
                </c:pt>
                <c:pt idx="6">
                  <c:v>0</c:v>
                </c:pt>
                <c:pt idx="7">
                  <c:v>0.53846153846153844</c:v>
                </c:pt>
                <c:pt idx="8">
                  <c:v>1</c:v>
                </c:pt>
                <c:pt idx="9">
                  <c:v>0.66666666666666663</c:v>
                </c:pt>
                <c:pt idx="10">
                  <c:v>0.8</c:v>
                </c:pt>
                <c:pt idx="11">
                  <c:v>0.4</c:v>
                </c:pt>
              </c:numCache>
            </c:numRef>
          </c:val>
          <c:extLst>
            <c:ext xmlns:c16="http://schemas.microsoft.com/office/drawing/2014/chart" uri="{C3380CC4-5D6E-409C-BE32-E72D297353CC}">
              <c16:uniqueId val="{00000000-3858-9440-9AE6-255319850D31}"/>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en función del criterio de interculturalidad en licenciatura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Ind9'!$D$68</c:f>
              <c:strCache>
                <c:ptCount val="1"/>
                <c:pt idx="0">
                  <c:v>Licenciatura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'EJEMPLO Ind9'!$H$68:$S$68</c:f>
              <c:numCache>
                <c:formatCode>0.0%</c:formatCode>
                <c:ptCount val="12"/>
                <c:pt idx="0">
                  <c:v>0.54878048780487809</c:v>
                </c:pt>
                <c:pt idx="1">
                  <c:v>0.79272727272727272</c:v>
                </c:pt>
                <c:pt idx="2">
                  <c:v>0.71111111111111114</c:v>
                </c:pt>
                <c:pt idx="3">
                  <c:v>0.57339449541284404</c:v>
                </c:pt>
                <c:pt idx="4">
                  <c:v>0.28888888888888886</c:v>
                </c:pt>
                <c:pt idx="5">
                  <c:v>0.42660550458715596</c:v>
                </c:pt>
                <c:pt idx="6">
                  <c:v>0</c:v>
                </c:pt>
                <c:pt idx="7">
                  <c:v>0.39263803680981596</c:v>
                </c:pt>
                <c:pt idx="8">
                  <c:v>0.8</c:v>
                </c:pt>
                <c:pt idx="9">
                  <c:v>0.57798165137614677</c:v>
                </c:pt>
                <c:pt idx="10">
                  <c:v>0.26666666666666666</c:v>
                </c:pt>
                <c:pt idx="11">
                  <c:v>0.18807339449541285</c:v>
                </c:pt>
              </c:numCache>
            </c:numRef>
          </c:val>
          <c:extLst>
            <c:ext xmlns:c16="http://schemas.microsoft.com/office/drawing/2014/chart" uri="{C3380CC4-5D6E-409C-BE32-E72D297353CC}">
              <c16:uniqueId val="{00000000-5DCE-784A-976D-5818374F549A}"/>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r>
              <a:rPr lang="es-MX"/>
              <a:t>Indicador 9. Trayectorias escolares en función del criterio de interculturalidad en maestría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2"/>
              </a:solidFill>
              <a:latin typeface="Montserrat" pitchFamily="2" charset="77"/>
              <a:ea typeface="+mn-ea"/>
              <a:cs typeface="+mn-cs"/>
            </a:defRPr>
          </a:pPr>
          <a:endParaRPr lang="es-MX"/>
        </a:p>
      </c:txPr>
    </c:title>
    <c:autoTitleDeleted val="0"/>
    <c:plotArea>
      <c:layout/>
      <c:barChart>
        <c:barDir val="bar"/>
        <c:grouping val="clustered"/>
        <c:varyColors val="0"/>
        <c:ser>
          <c:idx val="0"/>
          <c:order val="0"/>
          <c:tx>
            <c:strRef>
              <c:f>'EJEMPLO Ind9'!$D$70</c:f>
              <c:strCache>
                <c:ptCount val="1"/>
                <c:pt idx="0">
                  <c:v>Maestría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'EJEMPLO Ind9'!$H$66:$S$66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'EJEMPLO Ind9'!$H$70:$S$70</c:f>
              <c:numCache>
                <c:formatCode>0.0%</c:formatCode>
                <c:ptCount val="12"/>
                <c:pt idx="0">
                  <c:v>0.8</c:v>
                </c:pt>
                <c:pt idx="1">
                  <c:v>0.53658536585365857</c:v>
                </c:pt>
                <c:pt idx="2">
                  <c:v>0.5</c:v>
                </c:pt>
                <c:pt idx="3">
                  <c:v>0.72727272727272729</c:v>
                </c:pt>
                <c:pt idx="4">
                  <c:v>0.5</c:v>
                </c:pt>
                <c:pt idx="5">
                  <c:v>0.27272727272727271</c:v>
                </c:pt>
                <c:pt idx="6">
                  <c:v>0</c:v>
                </c:pt>
                <c:pt idx="7">
                  <c:v>0.22352941176470589</c:v>
                </c:pt>
                <c:pt idx="8">
                  <c:v>0.5</c:v>
                </c:pt>
                <c:pt idx="9">
                  <c:v>0.68181818181818177</c:v>
                </c:pt>
                <c:pt idx="10">
                  <c:v>0.25</c:v>
                </c:pt>
                <c:pt idx="11">
                  <c:v>0.5</c:v>
                </c:pt>
              </c:numCache>
            </c:numRef>
          </c:val>
          <c:extLst>
            <c:ext xmlns:c16="http://schemas.microsoft.com/office/drawing/2014/chart" uri="{C3380CC4-5D6E-409C-BE32-E72D297353CC}">
              <c16:uniqueId val="{00000000-D379-D949-93C9-B8871FA003B7}"/>
            </c:ext>
          </c:extLst>
        </c:ser>
        <c:dLbls>
          <c:dLblPos val="outEnd"/>
          <c:showLegendKey val="0"/>
          <c:showVal val="1"/>
          <c:showCatName val="0"/>
          <c:showSerName val="0"/>
          <c:showPercent val="0"/>
          <c:showBubbleSize val="0"/>
        </c:dLbls>
        <c:gapWidth val="150"/>
        <c:axId val="619286111"/>
        <c:axId val="619290895"/>
      </c:barChart>
      <c:catAx>
        <c:axId val="6192861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90895"/>
        <c:crosses val="autoZero"/>
        <c:auto val="1"/>
        <c:lblAlgn val="ctr"/>
        <c:lblOffset val="100"/>
        <c:noMultiLvlLbl val="0"/>
      </c:catAx>
      <c:valAx>
        <c:axId val="619290895"/>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crossAx val="61928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ontserrat" pitchFamily="2" charset="77"/>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2"/>
          </a:solidFill>
          <a:latin typeface="Montserrat" pitchFamily="2" charset="77"/>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withinLinear" id="18">
  <a:schemeClr val="accent5"/>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withinLinear" id="16">
  <a:schemeClr val="accent3"/>
</cs:colorStyle>
</file>

<file path=xl/charts/colors104.xml><?xml version="1.0" encoding="utf-8"?>
<cs:colorStyle xmlns:cs="http://schemas.microsoft.com/office/drawing/2012/chartStyle" xmlns:a="http://schemas.openxmlformats.org/drawingml/2006/main" meth="withinLinear" id="17">
  <a:schemeClr val="accent4"/>
</cs:colorStyle>
</file>

<file path=xl/charts/colors105.xml><?xml version="1.0" encoding="utf-8"?>
<cs:colorStyle xmlns:cs="http://schemas.microsoft.com/office/drawing/2012/chartStyle" xmlns:a="http://schemas.openxmlformats.org/drawingml/2006/main" meth="withinLinear" id="18">
  <a:schemeClr val="accent5"/>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7">
  <a:schemeClr val="accent4"/>
</cs:colorStyle>
</file>

<file path=xl/charts/colors71.xml><?xml version="1.0" encoding="utf-8"?>
<cs:colorStyle xmlns:cs="http://schemas.microsoft.com/office/drawing/2012/chartStyle" xmlns:a="http://schemas.openxmlformats.org/drawingml/2006/main" meth="withinLinear" id="18">
  <a:schemeClr val="accent5"/>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6">
  <a:schemeClr val="accent3"/>
</cs:colorStyle>
</file>

<file path=xl/charts/colors74.xml><?xml version="1.0" encoding="utf-8"?>
<cs:colorStyle xmlns:cs="http://schemas.microsoft.com/office/drawing/2012/chartStyle" xmlns:a="http://schemas.openxmlformats.org/drawingml/2006/main" meth="withinLinear" id="17">
  <a:schemeClr val="accent4"/>
</cs:colorStyle>
</file>

<file path=xl/charts/colors75.xml><?xml version="1.0" encoding="utf-8"?>
<cs:colorStyle xmlns:cs="http://schemas.microsoft.com/office/drawing/2012/chartStyle" xmlns:a="http://schemas.openxmlformats.org/drawingml/2006/main" meth="withinLinear" id="18">
  <a:schemeClr val="accent5"/>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7">
  <a:schemeClr val="accent4"/>
</cs:colorStyle>
</file>

<file path=xl/charts/colors79.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6">
  <a:schemeClr val="accent3"/>
</cs:colorStyle>
</file>

<file path=xl/charts/colors83.xml><?xml version="1.0" encoding="utf-8"?>
<cs:colorStyle xmlns:cs="http://schemas.microsoft.com/office/drawing/2012/chartStyle" xmlns:a="http://schemas.openxmlformats.org/drawingml/2006/main" meth="withinLinear" id="17">
  <a:schemeClr val="accent4"/>
</cs:colorStyle>
</file>

<file path=xl/charts/colors84.xml><?xml version="1.0" encoding="utf-8"?>
<cs:colorStyle xmlns:cs="http://schemas.microsoft.com/office/drawing/2012/chartStyle" xmlns:a="http://schemas.openxmlformats.org/drawingml/2006/main" meth="withinLinear" id="18">
  <a:schemeClr val="accent5"/>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 id="16">
  <a:schemeClr val="accent3"/>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6">
  <a:schemeClr val="accent3"/>
</cs:colorStyle>
</file>

<file path=xl/charts/colors91.xml><?xml version="1.0" encoding="utf-8"?>
<cs:colorStyle xmlns:cs="http://schemas.microsoft.com/office/drawing/2012/chartStyle" xmlns:a="http://schemas.openxmlformats.org/drawingml/2006/main" meth="withinLinear" id="17">
  <a:schemeClr val="accent4"/>
</cs:colorStyle>
</file>

<file path=xl/charts/colors92.xml><?xml version="1.0" encoding="utf-8"?>
<cs:colorStyle xmlns:cs="http://schemas.microsoft.com/office/drawing/2012/chartStyle" xmlns:a="http://schemas.openxmlformats.org/drawingml/2006/main" meth="withinLinear" id="18">
  <a:schemeClr val="accent5"/>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6">
  <a:schemeClr val="accent3"/>
</cs:colorStyle>
</file>

<file path=xl/charts/colors95.xml><?xml version="1.0" encoding="utf-8"?>
<cs:colorStyle xmlns:cs="http://schemas.microsoft.com/office/drawing/2012/chartStyle" xmlns:a="http://schemas.openxmlformats.org/drawingml/2006/main" meth="withinLinear" id="17">
  <a:schemeClr val="accent4"/>
</cs:colorStyle>
</file>

<file path=xl/charts/colors96.xml><?xml version="1.0" encoding="utf-8"?>
<cs:colorStyle xmlns:cs="http://schemas.microsoft.com/office/drawing/2012/chartStyle" xmlns:a="http://schemas.openxmlformats.org/drawingml/2006/main" meth="withinLinear" id="18">
  <a:schemeClr val="accent5"/>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3" Type="http://schemas.openxmlformats.org/officeDocument/2006/relationships/chart" Target="../charts/chart69.xml"/><Relationship Id="rId21"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5" Type="http://schemas.openxmlformats.org/officeDocument/2006/relationships/chart" Target="../charts/chart81.xml"/><Relationship Id="rId10" Type="http://schemas.openxmlformats.org/officeDocument/2006/relationships/chart" Target="../charts/chart76.xml"/><Relationship Id="rId19" Type="http://schemas.openxmlformats.org/officeDocument/2006/relationships/chart" Target="../charts/chart85.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95.xml"/><Relationship Id="rId13" Type="http://schemas.openxmlformats.org/officeDocument/2006/relationships/chart" Target="../charts/chart100.xml"/><Relationship Id="rId18" Type="http://schemas.openxmlformats.org/officeDocument/2006/relationships/chart" Target="../charts/chart105.xml"/><Relationship Id="rId3" Type="http://schemas.openxmlformats.org/officeDocument/2006/relationships/chart" Target="../charts/chart90.xml"/><Relationship Id="rId7" Type="http://schemas.openxmlformats.org/officeDocument/2006/relationships/chart" Target="../charts/chart94.xml"/><Relationship Id="rId12" Type="http://schemas.openxmlformats.org/officeDocument/2006/relationships/chart" Target="../charts/chart99.xml"/><Relationship Id="rId17" Type="http://schemas.openxmlformats.org/officeDocument/2006/relationships/chart" Target="../charts/chart104.xml"/><Relationship Id="rId2" Type="http://schemas.openxmlformats.org/officeDocument/2006/relationships/chart" Target="../charts/chart89.xml"/><Relationship Id="rId16" Type="http://schemas.openxmlformats.org/officeDocument/2006/relationships/chart" Target="../charts/chart103.xml"/><Relationship Id="rId1" Type="http://schemas.openxmlformats.org/officeDocument/2006/relationships/chart" Target="../charts/chart88.xml"/><Relationship Id="rId6" Type="http://schemas.openxmlformats.org/officeDocument/2006/relationships/chart" Target="../charts/chart93.xml"/><Relationship Id="rId11" Type="http://schemas.openxmlformats.org/officeDocument/2006/relationships/chart" Target="../charts/chart98.xml"/><Relationship Id="rId5" Type="http://schemas.openxmlformats.org/officeDocument/2006/relationships/chart" Target="../charts/chart92.xml"/><Relationship Id="rId15" Type="http://schemas.openxmlformats.org/officeDocument/2006/relationships/chart" Target="../charts/chart102.xml"/><Relationship Id="rId10" Type="http://schemas.openxmlformats.org/officeDocument/2006/relationships/chart" Target="../charts/chart97.xml"/><Relationship Id="rId19" Type="http://schemas.openxmlformats.org/officeDocument/2006/relationships/chart" Target="../charts/chart106.xml"/><Relationship Id="rId4" Type="http://schemas.openxmlformats.org/officeDocument/2006/relationships/chart" Target="../charts/chart91.xml"/><Relationship Id="rId9" Type="http://schemas.openxmlformats.org/officeDocument/2006/relationships/chart" Target="../charts/chart96.xml"/><Relationship Id="rId14" Type="http://schemas.openxmlformats.org/officeDocument/2006/relationships/chart" Target="../charts/chart10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chart" Target="../charts/chart118.xml"/><Relationship Id="rId5" Type="http://schemas.openxmlformats.org/officeDocument/2006/relationships/chart" Target="../charts/chart117.xml"/><Relationship Id="rId4" Type="http://schemas.openxmlformats.org/officeDocument/2006/relationships/chart" Target="../charts/chart11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6.xml"/><Relationship Id="rId5" Type="http://schemas.openxmlformats.org/officeDocument/2006/relationships/chart" Target="../charts/chart135.xml"/><Relationship Id="rId4" Type="http://schemas.openxmlformats.org/officeDocument/2006/relationships/chart" Target="../charts/chart13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6" Type="http://schemas.openxmlformats.org/officeDocument/2006/relationships/chart" Target="../charts/chart142.xml"/><Relationship Id="rId5" Type="http://schemas.openxmlformats.org/officeDocument/2006/relationships/chart" Target="../charts/chart141.xml"/><Relationship Id="rId4" Type="http://schemas.openxmlformats.org/officeDocument/2006/relationships/chart" Target="../charts/chart14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4.xml"/><Relationship Id="rId5" Type="http://schemas.openxmlformats.org/officeDocument/2006/relationships/chart" Target="../charts/chart153.xml"/><Relationship Id="rId4" Type="http://schemas.openxmlformats.org/officeDocument/2006/relationships/chart" Target="../charts/chart15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 Id="rId5" Type="http://schemas.openxmlformats.org/officeDocument/2006/relationships/chart" Target="../charts/chart171.xml"/><Relationship Id="rId4" Type="http://schemas.openxmlformats.org/officeDocument/2006/relationships/chart" Target="../charts/chart1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 Id="rId5" Type="http://schemas.openxmlformats.org/officeDocument/2006/relationships/chart" Target="../charts/chart176.xml"/><Relationship Id="rId4" Type="http://schemas.openxmlformats.org/officeDocument/2006/relationships/chart" Target="../charts/chart17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48809</xdr:rowOff>
    </xdr:from>
    <xdr:to>
      <xdr:col>9</xdr:col>
      <xdr:colOff>679302</xdr:colOff>
      <xdr:row>49</xdr:row>
      <xdr:rowOff>177210</xdr:rowOff>
    </xdr:to>
    <xdr:graphicFrame macro="">
      <xdr:nvGraphicFramePr>
        <xdr:cNvPr id="2" name="Gráfico 1">
          <a:extLst>
            <a:ext uri="{FF2B5EF4-FFF2-40B4-BE49-F238E27FC236}">
              <a16:creationId xmlns:a16="http://schemas.microsoft.com/office/drawing/2014/main" id="{B5C46618-8D92-B547-AC63-B7E03A4D3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29</xdr:col>
      <xdr:colOff>265814</xdr:colOff>
      <xdr:row>49</xdr:row>
      <xdr:rowOff>128401</xdr:rowOff>
    </xdr:to>
    <xdr:graphicFrame macro="">
      <xdr:nvGraphicFramePr>
        <xdr:cNvPr id="3" name="Gráfico 2">
          <a:extLst>
            <a:ext uri="{FF2B5EF4-FFF2-40B4-BE49-F238E27FC236}">
              <a16:creationId xmlns:a16="http://schemas.microsoft.com/office/drawing/2014/main" id="{E01AB22E-62DF-CF48-B367-23919ED11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18</xdr:row>
      <xdr:rowOff>0</xdr:rowOff>
    </xdr:from>
    <xdr:to>
      <xdr:col>54</xdr:col>
      <xdr:colOff>413488</xdr:colOff>
      <xdr:row>49</xdr:row>
      <xdr:rowOff>128401</xdr:rowOff>
    </xdr:to>
    <xdr:graphicFrame macro="">
      <xdr:nvGraphicFramePr>
        <xdr:cNvPr id="4" name="Gráfico 3">
          <a:extLst>
            <a:ext uri="{FF2B5EF4-FFF2-40B4-BE49-F238E27FC236}">
              <a16:creationId xmlns:a16="http://schemas.microsoft.com/office/drawing/2014/main" id="{1DAB68D1-37A3-8B4E-A941-BD02299AD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51</xdr:row>
      <xdr:rowOff>0</xdr:rowOff>
    </xdr:from>
    <xdr:to>
      <xdr:col>9</xdr:col>
      <xdr:colOff>679302</xdr:colOff>
      <xdr:row>82</xdr:row>
      <xdr:rowOff>128401</xdr:rowOff>
    </xdr:to>
    <xdr:graphicFrame macro="">
      <xdr:nvGraphicFramePr>
        <xdr:cNvPr id="5" name="Gráfico 4">
          <a:extLst>
            <a:ext uri="{FF2B5EF4-FFF2-40B4-BE49-F238E27FC236}">
              <a16:creationId xmlns:a16="http://schemas.microsoft.com/office/drawing/2014/main" id="{0D745130-AEAF-3C41-B715-7FC2E4D6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0</xdr:rowOff>
    </xdr:from>
    <xdr:to>
      <xdr:col>29</xdr:col>
      <xdr:colOff>265814</xdr:colOff>
      <xdr:row>82</xdr:row>
      <xdr:rowOff>128401</xdr:rowOff>
    </xdr:to>
    <xdr:graphicFrame macro="">
      <xdr:nvGraphicFramePr>
        <xdr:cNvPr id="6" name="Gráfico 5">
          <a:extLst>
            <a:ext uri="{FF2B5EF4-FFF2-40B4-BE49-F238E27FC236}">
              <a16:creationId xmlns:a16="http://schemas.microsoft.com/office/drawing/2014/main" id="{910BAEA0-421B-C345-90E0-F918C239D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571500</xdr:colOff>
      <xdr:row>51</xdr:row>
      <xdr:rowOff>0</xdr:rowOff>
    </xdr:from>
    <xdr:to>
      <xdr:col>50</xdr:col>
      <xdr:colOff>342900</xdr:colOff>
      <xdr:row>78</xdr:row>
      <xdr:rowOff>57150</xdr:rowOff>
    </xdr:to>
    <xdr:graphicFrame macro="">
      <xdr:nvGraphicFramePr>
        <xdr:cNvPr id="9" name="Gráfico 6">
          <a:extLst>
            <a:ext uri="{FF2B5EF4-FFF2-40B4-BE49-F238E27FC236}">
              <a16:creationId xmlns:a16="http://schemas.microsoft.com/office/drawing/2014/main" id="{1A48ED49-F777-7B48-A351-D95AFFB247C5}"/>
            </a:ext>
            <a:ext uri="{147F2762-F138-4A5C-976F-8EAC2B608ADB}">
              <a16:predDERef xmlns:a16="http://schemas.microsoft.com/office/drawing/2014/main" pred="{910BAEA0-421B-C345-90E0-F918C239D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0</xdr:rowOff>
    </xdr:from>
    <xdr:to>
      <xdr:col>8</xdr:col>
      <xdr:colOff>1672166</xdr:colOff>
      <xdr:row>52</xdr:row>
      <xdr:rowOff>0</xdr:rowOff>
    </xdr:to>
    <xdr:graphicFrame macro="">
      <xdr:nvGraphicFramePr>
        <xdr:cNvPr id="3" name="Gráfico 2">
          <a:extLst>
            <a:ext uri="{FF2B5EF4-FFF2-40B4-BE49-F238E27FC236}">
              <a16:creationId xmlns:a16="http://schemas.microsoft.com/office/drawing/2014/main" id="{F31D92E2-C5FC-1E4E-9652-B980BC8F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10159</xdr:rowOff>
    </xdr:from>
    <xdr:to>
      <xdr:col>8</xdr:col>
      <xdr:colOff>1346200</xdr:colOff>
      <xdr:row>41</xdr:row>
      <xdr:rowOff>127000</xdr:rowOff>
    </xdr:to>
    <xdr:graphicFrame macro="">
      <xdr:nvGraphicFramePr>
        <xdr:cNvPr id="2" name="Gráfico 1">
          <a:extLst>
            <a:ext uri="{FF2B5EF4-FFF2-40B4-BE49-F238E27FC236}">
              <a16:creationId xmlns:a16="http://schemas.microsoft.com/office/drawing/2014/main" id="{70E91636-B922-FF48-80D5-BBC3E3FF2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xdr:row>
      <xdr:rowOff>10159</xdr:rowOff>
    </xdr:from>
    <xdr:to>
      <xdr:col>8</xdr:col>
      <xdr:colOff>1346200</xdr:colOff>
      <xdr:row>41</xdr:row>
      <xdr:rowOff>127000</xdr:rowOff>
    </xdr:to>
    <xdr:graphicFrame macro="">
      <xdr:nvGraphicFramePr>
        <xdr:cNvPr id="2" name="Gráfico 1">
          <a:extLst>
            <a:ext uri="{FF2B5EF4-FFF2-40B4-BE49-F238E27FC236}">
              <a16:creationId xmlns:a16="http://schemas.microsoft.com/office/drawing/2014/main" id="{F7E9C98B-CB39-EA44-A897-31ACF1244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276225</xdr:colOff>
      <xdr:row>9</xdr:row>
      <xdr:rowOff>219075</xdr:rowOff>
    </xdr:from>
    <xdr:to>
      <xdr:col>11</xdr:col>
      <xdr:colOff>1114425</xdr:colOff>
      <xdr:row>32</xdr:row>
      <xdr:rowOff>76200</xdr:rowOff>
    </xdr:to>
    <xdr:graphicFrame macro="">
      <xdr:nvGraphicFramePr>
        <xdr:cNvPr id="5" name="Gráfico 1">
          <a:extLst>
            <a:ext uri="{FF2B5EF4-FFF2-40B4-BE49-F238E27FC236}">
              <a16:creationId xmlns:a16="http://schemas.microsoft.com/office/drawing/2014/main" id="{898D4DDF-69E4-D14A-8B88-210EE4EAD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272141</xdr:colOff>
      <xdr:row>9</xdr:row>
      <xdr:rowOff>228601</xdr:rowOff>
    </xdr:from>
    <xdr:to>
      <xdr:col>11</xdr:col>
      <xdr:colOff>1016000</xdr:colOff>
      <xdr:row>33</xdr:row>
      <xdr:rowOff>119743</xdr:rowOff>
    </xdr:to>
    <xdr:graphicFrame macro="">
      <xdr:nvGraphicFramePr>
        <xdr:cNvPr id="2" name="Gráfico 1">
          <a:extLst>
            <a:ext uri="{FF2B5EF4-FFF2-40B4-BE49-F238E27FC236}">
              <a16:creationId xmlns:a16="http://schemas.microsoft.com/office/drawing/2014/main" id="{7A3A5615-0241-3247-91F8-6D6378363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171203</xdr:colOff>
      <xdr:row>21</xdr:row>
      <xdr:rowOff>178161</xdr:rowOff>
    </xdr:from>
    <xdr:to>
      <xdr:col>40</xdr:col>
      <xdr:colOff>139562</xdr:colOff>
      <xdr:row>64</xdr:row>
      <xdr:rowOff>170897</xdr:rowOff>
    </xdr:to>
    <xdr:graphicFrame macro="">
      <xdr:nvGraphicFramePr>
        <xdr:cNvPr id="8" name="Gráfico 1">
          <a:extLst>
            <a:ext uri="{FF2B5EF4-FFF2-40B4-BE49-F238E27FC236}">
              <a16:creationId xmlns:a16="http://schemas.microsoft.com/office/drawing/2014/main" id="{0EEDD273-2CCC-0E4F-8DCC-709862BBF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21</xdr:row>
      <xdr:rowOff>171450</xdr:rowOff>
    </xdr:from>
    <xdr:to>
      <xdr:col>8</xdr:col>
      <xdr:colOff>1009650</xdr:colOff>
      <xdr:row>64</xdr:row>
      <xdr:rowOff>144821</xdr:rowOff>
    </xdr:to>
    <xdr:graphicFrame macro="">
      <xdr:nvGraphicFramePr>
        <xdr:cNvPr id="3" name="Gráfico 2">
          <a:extLst>
            <a:ext uri="{FF2B5EF4-FFF2-40B4-BE49-F238E27FC236}">
              <a16:creationId xmlns:a16="http://schemas.microsoft.com/office/drawing/2014/main" id="{F0CD93A7-E9BC-9B43-8510-224A74E23C26}"/>
            </a:ext>
            <a:ext uri="{147F2762-F138-4A5C-976F-8EAC2B608ADB}">
              <a16:predDERef xmlns:a16="http://schemas.microsoft.com/office/drawing/2014/main" pred="{0EEDD273-2CCC-0E4F-8DCC-709862BBF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1375593</xdr:colOff>
      <xdr:row>21</xdr:row>
      <xdr:rowOff>167445</xdr:rowOff>
    </xdr:from>
    <xdr:to>
      <xdr:col>21</xdr:col>
      <xdr:colOff>16565</xdr:colOff>
      <xdr:row>64</xdr:row>
      <xdr:rowOff>152400</xdr:rowOff>
    </xdr:to>
    <xdr:graphicFrame macro="">
      <xdr:nvGraphicFramePr>
        <xdr:cNvPr id="4" name="Gráfico 3">
          <a:extLst>
            <a:ext uri="{FF2B5EF4-FFF2-40B4-BE49-F238E27FC236}">
              <a16:creationId xmlns:a16="http://schemas.microsoft.com/office/drawing/2014/main" id="{1D8300DF-7CE8-5E4D-9F45-CB62DC1E3849}"/>
            </a:ext>
            <a:ext uri="{147F2762-F138-4A5C-976F-8EAC2B608ADB}">
              <a16:predDERef xmlns:a16="http://schemas.microsoft.com/office/drawing/2014/main" pred="{F0CD93A7-E9BC-9B43-8510-224A74E23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64</xdr:row>
      <xdr:rowOff>45885</xdr:rowOff>
    </xdr:from>
    <xdr:to>
      <xdr:col>8</xdr:col>
      <xdr:colOff>613833</xdr:colOff>
      <xdr:row>100</xdr:row>
      <xdr:rowOff>58584</xdr:rowOff>
    </xdr:to>
    <xdr:graphicFrame macro="">
      <xdr:nvGraphicFramePr>
        <xdr:cNvPr id="5" name="Gráfico 4">
          <a:extLst>
            <a:ext uri="{FF2B5EF4-FFF2-40B4-BE49-F238E27FC236}">
              <a16:creationId xmlns:a16="http://schemas.microsoft.com/office/drawing/2014/main" id="{3129F3F0-D02C-DE4D-8DBB-A01107AF7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787399</xdr:colOff>
      <xdr:row>64</xdr:row>
      <xdr:rowOff>0</xdr:rowOff>
    </xdr:from>
    <xdr:to>
      <xdr:col>19</xdr:col>
      <xdr:colOff>441738</xdr:colOff>
      <xdr:row>101</xdr:row>
      <xdr:rowOff>25400</xdr:rowOff>
    </xdr:to>
    <xdr:graphicFrame macro="">
      <xdr:nvGraphicFramePr>
        <xdr:cNvPr id="6" name="Gráfico 5">
          <a:extLst>
            <a:ext uri="{FF2B5EF4-FFF2-40B4-BE49-F238E27FC236}">
              <a16:creationId xmlns:a16="http://schemas.microsoft.com/office/drawing/2014/main" id="{366D2C3F-0D76-7F4C-A1D9-5892993FC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41412</xdr:colOff>
      <xdr:row>64</xdr:row>
      <xdr:rowOff>13804</xdr:rowOff>
    </xdr:from>
    <xdr:to>
      <xdr:col>38</xdr:col>
      <xdr:colOff>331304</xdr:colOff>
      <xdr:row>101</xdr:row>
      <xdr:rowOff>64604</xdr:rowOff>
    </xdr:to>
    <xdr:graphicFrame macro="">
      <xdr:nvGraphicFramePr>
        <xdr:cNvPr id="7" name="Gráfico 6">
          <a:extLst>
            <a:ext uri="{FF2B5EF4-FFF2-40B4-BE49-F238E27FC236}">
              <a16:creationId xmlns:a16="http://schemas.microsoft.com/office/drawing/2014/main" id="{DB38FAAC-DB2E-8047-9976-AEFACE2AB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28328</xdr:colOff>
      <xdr:row>18</xdr:row>
      <xdr:rowOff>225786</xdr:rowOff>
    </xdr:from>
    <xdr:to>
      <xdr:col>39</xdr:col>
      <xdr:colOff>606287</xdr:colOff>
      <xdr:row>61</xdr:row>
      <xdr:rowOff>151847</xdr:rowOff>
    </xdr:to>
    <xdr:graphicFrame macro="">
      <xdr:nvGraphicFramePr>
        <xdr:cNvPr id="2" name="Gráfico 1">
          <a:extLst>
            <a:ext uri="{FF2B5EF4-FFF2-40B4-BE49-F238E27FC236}">
              <a16:creationId xmlns:a16="http://schemas.microsoft.com/office/drawing/2014/main" id="{6DD7F088-0648-AC40-B15A-8D4EBFC20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8</xdr:col>
      <xdr:colOff>990600</xdr:colOff>
      <xdr:row>61</xdr:row>
      <xdr:rowOff>163871</xdr:rowOff>
    </xdr:to>
    <xdr:graphicFrame macro="">
      <xdr:nvGraphicFramePr>
        <xdr:cNvPr id="3" name="Gráfico 2">
          <a:extLst>
            <a:ext uri="{FF2B5EF4-FFF2-40B4-BE49-F238E27FC236}">
              <a16:creationId xmlns:a16="http://schemas.microsoft.com/office/drawing/2014/main" id="{F5E5F766-ABF5-BD4C-BBC4-3E4049283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1156518</xdr:colOff>
      <xdr:row>18</xdr:row>
      <xdr:rowOff>234120</xdr:rowOff>
    </xdr:from>
    <xdr:to>
      <xdr:col>20</xdr:col>
      <xdr:colOff>359465</xdr:colOff>
      <xdr:row>61</xdr:row>
      <xdr:rowOff>152400</xdr:rowOff>
    </xdr:to>
    <xdr:graphicFrame macro="">
      <xdr:nvGraphicFramePr>
        <xdr:cNvPr id="4" name="Gráfico 3">
          <a:extLst>
            <a:ext uri="{FF2B5EF4-FFF2-40B4-BE49-F238E27FC236}">
              <a16:creationId xmlns:a16="http://schemas.microsoft.com/office/drawing/2014/main" id="{CD928F62-ACEE-2A47-9EAF-5A86BBFDE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64</xdr:row>
      <xdr:rowOff>45885</xdr:rowOff>
    </xdr:from>
    <xdr:to>
      <xdr:col>8</xdr:col>
      <xdr:colOff>613833</xdr:colOff>
      <xdr:row>100</xdr:row>
      <xdr:rowOff>58584</xdr:rowOff>
    </xdr:to>
    <xdr:graphicFrame macro="">
      <xdr:nvGraphicFramePr>
        <xdr:cNvPr id="5" name="Gráfico 4">
          <a:extLst>
            <a:ext uri="{FF2B5EF4-FFF2-40B4-BE49-F238E27FC236}">
              <a16:creationId xmlns:a16="http://schemas.microsoft.com/office/drawing/2014/main" id="{B4045A95-D4DD-B44B-BFD8-BE58F7546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787399</xdr:colOff>
      <xdr:row>64</xdr:row>
      <xdr:rowOff>0</xdr:rowOff>
    </xdr:from>
    <xdr:to>
      <xdr:col>19</xdr:col>
      <xdr:colOff>441738</xdr:colOff>
      <xdr:row>101</xdr:row>
      <xdr:rowOff>25400</xdr:rowOff>
    </xdr:to>
    <xdr:graphicFrame macro="">
      <xdr:nvGraphicFramePr>
        <xdr:cNvPr id="6" name="Gráfico 5">
          <a:extLst>
            <a:ext uri="{FF2B5EF4-FFF2-40B4-BE49-F238E27FC236}">
              <a16:creationId xmlns:a16="http://schemas.microsoft.com/office/drawing/2014/main" id="{111D77AB-1C70-3C45-AAEC-7E3D6E66F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41412</xdr:colOff>
      <xdr:row>64</xdr:row>
      <xdr:rowOff>13804</xdr:rowOff>
    </xdr:from>
    <xdr:to>
      <xdr:col>38</xdr:col>
      <xdr:colOff>331304</xdr:colOff>
      <xdr:row>101</xdr:row>
      <xdr:rowOff>64604</xdr:rowOff>
    </xdr:to>
    <xdr:graphicFrame macro="">
      <xdr:nvGraphicFramePr>
        <xdr:cNvPr id="7" name="Gráfico 6">
          <a:extLst>
            <a:ext uri="{FF2B5EF4-FFF2-40B4-BE49-F238E27FC236}">
              <a16:creationId xmlns:a16="http://schemas.microsoft.com/office/drawing/2014/main" id="{4A19CF9D-EE24-5440-BACC-DAD6CFF1F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29</xdr:col>
      <xdr:colOff>4837</xdr:colOff>
      <xdr:row>17</xdr:row>
      <xdr:rowOff>0</xdr:rowOff>
    </xdr:from>
    <xdr:to>
      <xdr:col>44</xdr:col>
      <xdr:colOff>423333</xdr:colOff>
      <xdr:row>35</xdr:row>
      <xdr:rowOff>16934</xdr:rowOff>
    </xdr:to>
    <xdr:graphicFrame macro="">
      <xdr:nvGraphicFramePr>
        <xdr:cNvPr id="2" name="Gráfico 1">
          <a:extLst>
            <a:ext uri="{FF2B5EF4-FFF2-40B4-BE49-F238E27FC236}">
              <a16:creationId xmlns:a16="http://schemas.microsoft.com/office/drawing/2014/main" id="{8B1568B1-1D95-DF44-B253-D11FFD27B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17</xdr:row>
      <xdr:rowOff>0</xdr:rowOff>
    </xdr:from>
    <xdr:to>
      <xdr:col>60</xdr:col>
      <xdr:colOff>418496</xdr:colOff>
      <xdr:row>35</xdr:row>
      <xdr:rowOff>16934</xdr:rowOff>
    </xdr:to>
    <xdr:graphicFrame macro="">
      <xdr:nvGraphicFramePr>
        <xdr:cNvPr id="3" name="Gráfico 2">
          <a:extLst>
            <a:ext uri="{FF2B5EF4-FFF2-40B4-BE49-F238E27FC236}">
              <a16:creationId xmlns:a16="http://schemas.microsoft.com/office/drawing/2014/main" id="{996255F3-87C4-954C-884B-B3EC8DB0B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0</xdr:colOff>
      <xdr:row>17</xdr:row>
      <xdr:rowOff>0</xdr:rowOff>
    </xdr:from>
    <xdr:to>
      <xdr:col>76</xdr:col>
      <xdr:colOff>418496</xdr:colOff>
      <xdr:row>35</xdr:row>
      <xdr:rowOff>16934</xdr:rowOff>
    </xdr:to>
    <xdr:graphicFrame macro="">
      <xdr:nvGraphicFramePr>
        <xdr:cNvPr id="4" name="Gráfico 3">
          <a:extLst>
            <a:ext uri="{FF2B5EF4-FFF2-40B4-BE49-F238E27FC236}">
              <a16:creationId xmlns:a16="http://schemas.microsoft.com/office/drawing/2014/main" id="{FE026F6E-3910-A648-BF95-F19655A7B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77</xdr:col>
      <xdr:colOff>0</xdr:colOff>
      <xdr:row>16</xdr:row>
      <xdr:rowOff>167105</xdr:rowOff>
    </xdr:from>
    <xdr:to>
      <xdr:col>92</xdr:col>
      <xdr:colOff>418496</xdr:colOff>
      <xdr:row>35</xdr:row>
      <xdr:rowOff>16934</xdr:rowOff>
    </xdr:to>
    <xdr:graphicFrame macro="">
      <xdr:nvGraphicFramePr>
        <xdr:cNvPr id="5" name="Gráfico 4">
          <a:extLst>
            <a:ext uri="{FF2B5EF4-FFF2-40B4-BE49-F238E27FC236}">
              <a16:creationId xmlns:a16="http://schemas.microsoft.com/office/drawing/2014/main" id="{84514047-587F-D246-9261-5E4C482E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93</xdr:col>
      <xdr:colOff>0</xdr:colOff>
      <xdr:row>16</xdr:row>
      <xdr:rowOff>167105</xdr:rowOff>
    </xdr:from>
    <xdr:to>
      <xdr:col>108</xdr:col>
      <xdr:colOff>418496</xdr:colOff>
      <xdr:row>35</xdr:row>
      <xdr:rowOff>16934</xdr:rowOff>
    </xdr:to>
    <xdr:graphicFrame macro="">
      <xdr:nvGraphicFramePr>
        <xdr:cNvPr id="6" name="Gráfico 5">
          <a:extLst>
            <a:ext uri="{FF2B5EF4-FFF2-40B4-BE49-F238E27FC236}">
              <a16:creationId xmlns:a16="http://schemas.microsoft.com/office/drawing/2014/main" id="{8D123E47-5E36-CA4C-81AA-3B2882713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36</xdr:row>
      <xdr:rowOff>0</xdr:rowOff>
    </xdr:from>
    <xdr:to>
      <xdr:col>35</xdr:col>
      <xdr:colOff>12096</xdr:colOff>
      <xdr:row>53</xdr:row>
      <xdr:rowOff>25400</xdr:rowOff>
    </xdr:to>
    <xdr:graphicFrame macro="">
      <xdr:nvGraphicFramePr>
        <xdr:cNvPr id="7" name="Gráfico 6">
          <a:extLst>
            <a:ext uri="{FF2B5EF4-FFF2-40B4-BE49-F238E27FC236}">
              <a16:creationId xmlns:a16="http://schemas.microsoft.com/office/drawing/2014/main" id="{B331FCD3-A1CF-E444-B7D3-2D3FD12FB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36</xdr:row>
      <xdr:rowOff>0</xdr:rowOff>
    </xdr:from>
    <xdr:to>
      <xdr:col>51</xdr:col>
      <xdr:colOff>418496</xdr:colOff>
      <xdr:row>53</xdr:row>
      <xdr:rowOff>25400</xdr:rowOff>
    </xdr:to>
    <xdr:graphicFrame macro="">
      <xdr:nvGraphicFramePr>
        <xdr:cNvPr id="8" name="Gráfico 7">
          <a:extLst>
            <a:ext uri="{FF2B5EF4-FFF2-40B4-BE49-F238E27FC236}">
              <a16:creationId xmlns:a16="http://schemas.microsoft.com/office/drawing/2014/main" id="{2BCE60BC-843F-AE44-88A6-5EB4C14DD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0</xdr:colOff>
      <xdr:row>36</xdr:row>
      <xdr:rowOff>0</xdr:rowOff>
    </xdr:from>
    <xdr:to>
      <xdr:col>67</xdr:col>
      <xdr:colOff>418496</xdr:colOff>
      <xdr:row>53</xdr:row>
      <xdr:rowOff>25400</xdr:rowOff>
    </xdr:to>
    <xdr:graphicFrame macro="">
      <xdr:nvGraphicFramePr>
        <xdr:cNvPr id="9" name="Gráfico 8">
          <a:extLst>
            <a:ext uri="{FF2B5EF4-FFF2-40B4-BE49-F238E27FC236}">
              <a16:creationId xmlns:a16="http://schemas.microsoft.com/office/drawing/2014/main" id="{BA742251-9B27-3147-9F0C-10A417D9E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68</xdr:col>
      <xdr:colOff>0</xdr:colOff>
      <xdr:row>36</xdr:row>
      <xdr:rowOff>0</xdr:rowOff>
    </xdr:from>
    <xdr:to>
      <xdr:col>83</xdr:col>
      <xdr:colOff>418496</xdr:colOff>
      <xdr:row>53</xdr:row>
      <xdr:rowOff>25400</xdr:rowOff>
    </xdr:to>
    <xdr:graphicFrame macro="">
      <xdr:nvGraphicFramePr>
        <xdr:cNvPr id="10" name="Gráfico 9">
          <a:extLst>
            <a:ext uri="{FF2B5EF4-FFF2-40B4-BE49-F238E27FC236}">
              <a16:creationId xmlns:a16="http://schemas.microsoft.com/office/drawing/2014/main" id="{A55A42E1-12E7-1441-AC12-1B382AAD7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0</xdr:colOff>
      <xdr:row>54</xdr:row>
      <xdr:rowOff>0</xdr:rowOff>
    </xdr:from>
    <xdr:to>
      <xdr:col>35</xdr:col>
      <xdr:colOff>12096</xdr:colOff>
      <xdr:row>70</xdr:row>
      <xdr:rowOff>222250</xdr:rowOff>
    </xdr:to>
    <xdr:graphicFrame macro="">
      <xdr:nvGraphicFramePr>
        <xdr:cNvPr id="11" name="Gráfico 10">
          <a:extLst>
            <a:ext uri="{FF2B5EF4-FFF2-40B4-BE49-F238E27FC236}">
              <a16:creationId xmlns:a16="http://schemas.microsoft.com/office/drawing/2014/main" id="{15AA9B36-7E81-9541-9675-E3DD7DB69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54</xdr:row>
      <xdr:rowOff>0</xdr:rowOff>
    </xdr:from>
    <xdr:to>
      <xdr:col>51</xdr:col>
      <xdr:colOff>520096</xdr:colOff>
      <xdr:row>70</xdr:row>
      <xdr:rowOff>222250</xdr:rowOff>
    </xdr:to>
    <xdr:graphicFrame macro="">
      <xdr:nvGraphicFramePr>
        <xdr:cNvPr id="12" name="Gráfico 11">
          <a:extLst>
            <a:ext uri="{FF2B5EF4-FFF2-40B4-BE49-F238E27FC236}">
              <a16:creationId xmlns:a16="http://schemas.microsoft.com/office/drawing/2014/main" id="{8BE63C35-0C4E-CD48-B2E8-4F6284526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53</xdr:col>
      <xdr:colOff>0</xdr:colOff>
      <xdr:row>54</xdr:row>
      <xdr:rowOff>0</xdr:rowOff>
    </xdr:from>
    <xdr:to>
      <xdr:col>68</xdr:col>
      <xdr:colOff>520095</xdr:colOff>
      <xdr:row>70</xdr:row>
      <xdr:rowOff>222250</xdr:rowOff>
    </xdr:to>
    <xdr:graphicFrame macro="">
      <xdr:nvGraphicFramePr>
        <xdr:cNvPr id="13" name="Gráfico 12">
          <a:extLst>
            <a:ext uri="{FF2B5EF4-FFF2-40B4-BE49-F238E27FC236}">
              <a16:creationId xmlns:a16="http://schemas.microsoft.com/office/drawing/2014/main" id="{F5939CB9-82CB-1145-9469-79340D55E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70</xdr:col>
      <xdr:colOff>0</xdr:colOff>
      <xdr:row>54</xdr:row>
      <xdr:rowOff>0</xdr:rowOff>
    </xdr:from>
    <xdr:to>
      <xdr:col>85</xdr:col>
      <xdr:colOff>520096</xdr:colOff>
      <xdr:row>70</xdr:row>
      <xdr:rowOff>222250</xdr:rowOff>
    </xdr:to>
    <xdr:graphicFrame macro="">
      <xdr:nvGraphicFramePr>
        <xdr:cNvPr id="14" name="Gráfico 13">
          <a:extLst>
            <a:ext uri="{FF2B5EF4-FFF2-40B4-BE49-F238E27FC236}">
              <a16:creationId xmlns:a16="http://schemas.microsoft.com/office/drawing/2014/main" id="{E6D11340-17B1-4146-99DD-0EF2812B9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132055</xdr:colOff>
      <xdr:row>0</xdr:row>
      <xdr:rowOff>53601</xdr:rowOff>
    </xdr:from>
    <xdr:to>
      <xdr:col>19</xdr:col>
      <xdr:colOff>439121</xdr:colOff>
      <xdr:row>15</xdr:row>
      <xdr:rowOff>233183</xdr:rowOff>
    </xdr:to>
    <xdr:graphicFrame macro="">
      <xdr:nvGraphicFramePr>
        <xdr:cNvPr id="15" name="Gráfico 14">
          <a:extLst>
            <a:ext uri="{FF2B5EF4-FFF2-40B4-BE49-F238E27FC236}">
              <a16:creationId xmlns:a16="http://schemas.microsoft.com/office/drawing/2014/main" id="{D5BCC1CD-56BE-7045-832B-35B28CF5C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0</xdr:row>
      <xdr:rowOff>0</xdr:rowOff>
    </xdr:from>
    <xdr:to>
      <xdr:col>26</xdr:col>
      <xdr:colOff>1405913</xdr:colOff>
      <xdr:row>15</xdr:row>
      <xdr:rowOff>179582</xdr:rowOff>
    </xdr:to>
    <xdr:graphicFrame macro="">
      <xdr:nvGraphicFramePr>
        <xdr:cNvPr id="16" name="Gráfico 15">
          <a:extLst>
            <a:ext uri="{FF2B5EF4-FFF2-40B4-BE49-F238E27FC236}">
              <a16:creationId xmlns:a16="http://schemas.microsoft.com/office/drawing/2014/main" id="{6D74D6BC-7B5B-C041-818D-59C4F67D6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0</xdr:row>
      <xdr:rowOff>0</xdr:rowOff>
    </xdr:from>
    <xdr:to>
      <xdr:col>45</xdr:col>
      <xdr:colOff>247316</xdr:colOff>
      <xdr:row>15</xdr:row>
      <xdr:rowOff>179582</xdr:rowOff>
    </xdr:to>
    <xdr:graphicFrame macro="">
      <xdr:nvGraphicFramePr>
        <xdr:cNvPr id="17" name="Gráfico 16">
          <a:extLst>
            <a:ext uri="{FF2B5EF4-FFF2-40B4-BE49-F238E27FC236}">
              <a16:creationId xmlns:a16="http://schemas.microsoft.com/office/drawing/2014/main" id="{4E2A7D93-E11D-884A-ADD6-F808FD910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0</xdr:colOff>
      <xdr:row>0</xdr:row>
      <xdr:rowOff>0</xdr:rowOff>
    </xdr:from>
    <xdr:to>
      <xdr:col>65</xdr:col>
      <xdr:colOff>425561</xdr:colOff>
      <xdr:row>15</xdr:row>
      <xdr:rowOff>179582</xdr:rowOff>
    </xdr:to>
    <xdr:graphicFrame macro="">
      <xdr:nvGraphicFramePr>
        <xdr:cNvPr id="18" name="Gráfico 17">
          <a:extLst>
            <a:ext uri="{FF2B5EF4-FFF2-40B4-BE49-F238E27FC236}">
              <a16:creationId xmlns:a16="http://schemas.microsoft.com/office/drawing/2014/main" id="{0A16CECD-D081-864E-851B-AB35F8467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66</xdr:col>
      <xdr:colOff>0</xdr:colOff>
      <xdr:row>0</xdr:row>
      <xdr:rowOff>0</xdr:rowOff>
    </xdr:from>
    <xdr:to>
      <xdr:col>85</xdr:col>
      <xdr:colOff>425561</xdr:colOff>
      <xdr:row>15</xdr:row>
      <xdr:rowOff>179582</xdr:rowOff>
    </xdr:to>
    <xdr:graphicFrame macro="">
      <xdr:nvGraphicFramePr>
        <xdr:cNvPr id="19" name="Gráfico 18">
          <a:extLst>
            <a:ext uri="{FF2B5EF4-FFF2-40B4-BE49-F238E27FC236}">
              <a16:creationId xmlns:a16="http://schemas.microsoft.com/office/drawing/2014/main" id="{4503FC52-4D88-8944-8937-430BFF532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87</xdr:col>
      <xdr:colOff>0</xdr:colOff>
      <xdr:row>0</xdr:row>
      <xdr:rowOff>0</xdr:rowOff>
    </xdr:from>
    <xdr:to>
      <xdr:col>106</xdr:col>
      <xdr:colOff>425562</xdr:colOff>
      <xdr:row>15</xdr:row>
      <xdr:rowOff>179582</xdr:rowOff>
    </xdr:to>
    <xdr:graphicFrame macro="">
      <xdr:nvGraphicFramePr>
        <xdr:cNvPr id="20" name="Gráfico 19">
          <a:extLst>
            <a:ext uri="{FF2B5EF4-FFF2-40B4-BE49-F238E27FC236}">
              <a16:creationId xmlns:a16="http://schemas.microsoft.com/office/drawing/2014/main" id="{2F7684B9-1D16-DC4A-9A23-33BDC323A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84</xdr:col>
      <xdr:colOff>0</xdr:colOff>
      <xdr:row>36</xdr:row>
      <xdr:rowOff>0</xdr:rowOff>
    </xdr:from>
    <xdr:to>
      <xdr:col>104</xdr:col>
      <xdr:colOff>12096</xdr:colOff>
      <xdr:row>53</xdr:row>
      <xdr:rowOff>25400</xdr:rowOff>
    </xdr:to>
    <xdr:graphicFrame macro="">
      <xdr:nvGraphicFramePr>
        <xdr:cNvPr id="21" name="Gráfico 20">
          <a:extLst>
            <a:ext uri="{FF2B5EF4-FFF2-40B4-BE49-F238E27FC236}">
              <a16:creationId xmlns:a16="http://schemas.microsoft.com/office/drawing/2014/main" id="{57B073A9-7D71-1B47-8BC9-810340B73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87</xdr:col>
      <xdr:colOff>0</xdr:colOff>
      <xdr:row>54</xdr:row>
      <xdr:rowOff>0</xdr:rowOff>
    </xdr:from>
    <xdr:to>
      <xdr:col>102</xdr:col>
      <xdr:colOff>520096</xdr:colOff>
      <xdr:row>70</xdr:row>
      <xdr:rowOff>222250</xdr:rowOff>
    </xdr:to>
    <xdr:graphicFrame macro="">
      <xdr:nvGraphicFramePr>
        <xdr:cNvPr id="22" name="Gráfico 21">
          <a:extLst>
            <a:ext uri="{FF2B5EF4-FFF2-40B4-BE49-F238E27FC236}">
              <a16:creationId xmlns:a16="http://schemas.microsoft.com/office/drawing/2014/main" id="{10258ADC-687A-1C43-83F3-B6075C2E6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4837</xdr:colOff>
      <xdr:row>17</xdr:row>
      <xdr:rowOff>0</xdr:rowOff>
    </xdr:from>
    <xdr:to>
      <xdr:col>44</xdr:col>
      <xdr:colOff>423333</xdr:colOff>
      <xdr:row>35</xdr:row>
      <xdr:rowOff>16934</xdr:rowOff>
    </xdr:to>
    <xdr:graphicFrame macro="">
      <xdr:nvGraphicFramePr>
        <xdr:cNvPr id="2" name="Gráfico 1">
          <a:extLst>
            <a:ext uri="{FF2B5EF4-FFF2-40B4-BE49-F238E27FC236}">
              <a16:creationId xmlns:a16="http://schemas.microsoft.com/office/drawing/2014/main" id="{1A43E2D6-9C09-6E4A-911E-E0E0A4D71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45</xdr:col>
      <xdr:colOff>0</xdr:colOff>
      <xdr:row>17</xdr:row>
      <xdr:rowOff>0</xdr:rowOff>
    </xdr:from>
    <xdr:to>
      <xdr:col>60</xdr:col>
      <xdr:colOff>418496</xdr:colOff>
      <xdr:row>35</xdr:row>
      <xdr:rowOff>16934</xdr:rowOff>
    </xdr:to>
    <xdr:graphicFrame macro="">
      <xdr:nvGraphicFramePr>
        <xdr:cNvPr id="3" name="Gráfico 2">
          <a:extLst>
            <a:ext uri="{FF2B5EF4-FFF2-40B4-BE49-F238E27FC236}">
              <a16:creationId xmlns:a16="http://schemas.microsoft.com/office/drawing/2014/main" id="{C290DE89-D8DE-7643-9B3D-1362A1FBE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0</xdr:colOff>
      <xdr:row>17</xdr:row>
      <xdr:rowOff>0</xdr:rowOff>
    </xdr:from>
    <xdr:to>
      <xdr:col>76</xdr:col>
      <xdr:colOff>418496</xdr:colOff>
      <xdr:row>35</xdr:row>
      <xdr:rowOff>16934</xdr:rowOff>
    </xdr:to>
    <xdr:graphicFrame macro="">
      <xdr:nvGraphicFramePr>
        <xdr:cNvPr id="4" name="Gráfico 3">
          <a:extLst>
            <a:ext uri="{FF2B5EF4-FFF2-40B4-BE49-F238E27FC236}">
              <a16:creationId xmlns:a16="http://schemas.microsoft.com/office/drawing/2014/main" id="{04A969BA-81E5-EE4F-99A3-E975BE9F0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77</xdr:col>
      <xdr:colOff>0</xdr:colOff>
      <xdr:row>16</xdr:row>
      <xdr:rowOff>167105</xdr:rowOff>
    </xdr:from>
    <xdr:to>
      <xdr:col>92</xdr:col>
      <xdr:colOff>418496</xdr:colOff>
      <xdr:row>35</xdr:row>
      <xdr:rowOff>16934</xdr:rowOff>
    </xdr:to>
    <xdr:graphicFrame macro="">
      <xdr:nvGraphicFramePr>
        <xdr:cNvPr id="5" name="Gráfico 4">
          <a:extLst>
            <a:ext uri="{FF2B5EF4-FFF2-40B4-BE49-F238E27FC236}">
              <a16:creationId xmlns:a16="http://schemas.microsoft.com/office/drawing/2014/main" id="{55A15606-A29F-B247-986D-955D792B8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93</xdr:col>
      <xdr:colOff>0</xdr:colOff>
      <xdr:row>16</xdr:row>
      <xdr:rowOff>167105</xdr:rowOff>
    </xdr:from>
    <xdr:to>
      <xdr:col>108</xdr:col>
      <xdr:colOff>418496</xdr:colOff>
      <xdr:row>35</xdr:row>
      <xdr:rowOff>16934</xdr:rowOff>
    </xdr:to>
    <xdr:graphicFrame macro="">
      <xdr:nvGraphicFramePr>
        <xdr:cNvPr id="6" name="Gráfico 5">
          <a:extLst>
            <a:ext uri="{FF2B5EF4-FFF2-40B4-BE49-F238E27FC236}">
              <a16:creationId xmlns:a16="http://schemas.microsoft.com/office/drawing/2014/main" id="{20D4FFEA-02B3-334D-9BAC-7572AC7E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36</xdr:row>
      <xdr:rowOff>0</xdr:rowOff>
    </xdr:from>
    <xdr:to>
      <xdr:col>35</xdr:col>
      <xdr:colOff>12096</xdr:colOff>
      <xdr:row>53</xdr:row>
      <xdr:rowOff>25400</xdr:rowOff>
    </xdr:to>
    <xdr:graphicFrame macro="">
      <xdr:nvGraphicFramePr>
        <xdr:cNvPr id="7" name="Gráfico 6">
          <a:extLst>
            <a:ext uri="{FF2B5EF4-FFF2-40B4-BE49-F238E27FC236}">
              <a16:creationId xmlns:a16="http://schemas.microsoft.com/office/drawing/2014/main" id="{78153F94-20C2-2A4C-8A2A-07848C808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36</xdr:row>
      <xdr:rowOff>0</xdr:rowOff>
    </xdr:from>
    <xdr:to>
      <xdr:col>51</xdr:col>
      <xdr:colOff>418496</xdr:colOff>
      <xdr:row>53</xdr:row>
      <xdr:rowOff>25400</xdr:rowOff>
    </xdr:to>
    <xdr:graphicFrame macro="">
      <xdr:nvGraphicFramePr>
        <xdr:cNvPr id="8" name="Gráfico 7">
          <a:extLst>
            <a:ext uri="{FF2B5EF4-FFF2-40B4-BE49-F238E27FC236}">
              <a16:creationId xmlns:a16="http://schemas.microsoft.com/office/drawing/2014/main" id="{FAC82732-41B4-BA4E-B11E-A90C164FF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0</xdr:colOff>
      <xdr:row>36</xdr:row>
      <xdr:rowOff>0</xdr:rowOff>
    </xdr:from>
    <xdr:to>
      <xdr:col>67</xdr:col>
      <xdr:colOff>418496</xdr:colOff>
      <xdr:row>53</xdr:row>
      <xdr:rowOff>25400</xdr:rowOff>
    </xdr:to>
    <xdr:graphicFrame macro="">
      <xdr:nvGraphicFramePr>
        <xdr:cNvPr id="9" name="Gráfico 8">
          <a:extLst>
            <a:ext uri="{FF2B5EF4-FFF2-40B4-BE49-F238E27FC236}">
              <a16:creationId xmlns:a16="http://schemas.microsoft.com/office/drawing/2014/main" id="{CFC840CA-E31A-4C4F-B1C2-509DA3B23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68</xdr:col>
      <xdr:colOff>0</xdr:colOff>
      <xdr:row>36</xdr:row>
      <xdr:rowOff>0</xdr:rowOff>
    </xdr:from>
    <xdr:to>
      <xdr:col>83</xdr:col>
      <xdr:colOff>418496</xdr:colOff>
      <xdr:row>53</xdr:row>
      <xdr:rowOff>25400</xdr:rowOff>
    </xdr:to>
    <xdr:graphicFrame macro="">
      <xdr:nvGraphicFramePr>
        <xdr:cNvPr id="10" name="Gráfico 9">
          <a:extLst>
            <a:ext uri="{FF2B5EF4-FFF2-40B4-BE49-F238E27FC236}">
              <a16:creationId xmlns:a16="http://schemas.microsoft.com/office/drawing/2014/main" id="{DD189F5B-8C53-1D4D-BDA7-5A18F9936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0</xdr:colOff>
      <xdr:row>54</xdr:row>
      <xdr:rowOff>0</xdr:rowOff>
    </xdr:from>
    <xdr:to>
      <xdr:col>35</xdr:col>
      <xdr:colOff>12096</xdr:colOff>
      <xdr:row>70</xdr:row>
      <xdr:rowOff>222250</xdr:rowOff>
    </xdr:to>
    <xdr:graphicFrame macro="">
      <xdr:nvGraphicFramePr>
        <xdr:cNvPr id="11" name="Gráfico 10">
          <a:extLst>
            <a:ext uri="{FF2B5EF4-FFF2-40B4-BE49-F238E27FC236}">
              <a16:creationId xmlns:a16="http://schemas.microsoft.com/office/drawing/2014/main" id="{76E7192C-46EF-254A-914B-8722FD1E1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54</xdr:row>
      <xdr:rowOff>0</xdr:rowOff>
    </xdr:from>
    <xdr:to>
      <xdr:col>51</xdr:col>
      <xdr:colOff>520096</xdr:colOff>
      <xdr:row>70</xdr:row>
      <xdr:rowOff>222250</xdr:rowOff>
    </xdr:to>
    <xdr:graphicFrame macro="">
      <xdr:nvGraphicFramePr>
        <xdr:cNvPr id="12" name="Gráfico 11">
          <a:extLst>
            <a:ext uri="{FF2B5EF4-FFF2-40B4-BE49-F238E27FC236}">
              <a16:creationId xmlns:a16="http://schemas.microsoft.com/office/drawing/2014/main" id="{0A798CF9-774D-2C4D-B161-84F58EB45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53</xdr:col>
      <xdr:colOff>0</xdr:colOff>
      <xdr:row>54</xdr:row>
      <xdr:rowOff>0</xdr:rowOff>
    </xdr:from>
    <xdr:to>
      <xdr:col>68</xdr:col>
      <xdr:colOff>520095</xdr:colOff>
      <xdr:row>70</xdr:row>
      <xdr:rowOff>222250</xdr:rowOff>
    </xdr:to>
    <xdr:graphicFrame macro="">
      <xdr:nvGraphicFramePr>
        <xdr:cNvPr id="13" name="Gráfico 12">
          <a:extLst>
            <a:ext uri="{FF2B5EF4-FFF2-40B4-BE49-F238E27FC236}">
              <a16:creationId xmlns:a16="http://schemas.microsoft.com/office/drawing/2014/main" id="{5C87B5E4-9F6B-A749-8B46-73A05401C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70</xdr:col>
      <xdr:colOff>0</xdr:colOff>
      <xdr:row>54</xdr:row>
      <xdr:rowOff>0</xdr:rowOff>
    </xdr:from>
    <xdr:to>
      <xdr:col>85</xdr:col>
      <xdr:colOff>520096</xdr:colOff>
      <xdr:row>70</xdr:row>
      <xdr:rowOff>222250</xdr:rowOff>
    </xdr:to>
    <xdr:graphicFrame macro="">
      <xdr:nvGraphicFramePr>
        <xdr:cNvPr id="14" name="Gráfico 13">
          <a:extLst>
            <a:ext uri="{FF2B5EF4-FFF2-40B4-BE49-F238E27FC236}">
              <a16:creationId xmlns:a16="http://schemas.microsoft.com/office/drawing/2014/main" id="{C97F3CDD-42B2-4E4B-A148-0B00AEF8E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252888</xdr:colOff>
      <xdr:row>0</xdr:row>
      <xdr:rowOff>63278</xdr:rowOff>
    </xdr:from>
    <xdr:to>
      <xdr:col>19</xdr:col>
      <xdr:colOff>923536</xdr:colOff>
      <xdr:row>15</xdr:row>
      <xdr:rowOff>242860</xdr:rowOff>
    </xdr:to>
    <xdr:graphicFrame macro="">
      <xdr:nvGraphicFramePr>
        <xdr:cNvPr id="16" name="Gráfico 15">
          <a:extLst>
            <a:ext uri="{FF2B5EF4-FFF2-40B4-BE49-F238E27FC236}">
              <a16:creationId xmlns:a16="http://schemas.microsoft.com/office/drawing/2014/main" id="{B647B420-060C-DD5F-C095-9A689158D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0</xdr:row>
      <xdr:rowOff>0</xdr:rowOff>
    </xdr:from>
    <xdr:to>
      <xdr:col>26</xdr:col>
      <xdr:colOff>1405913</xdr:colOff>
      <xdr:row>15</xdr:row>
      <xdr:rowOff>179582</xdr:rowOff>
    </xdr:to>
    <xdr:graphicFrame macro="">
      <xdr:nvGraphicFramePr>
        <xdr:cNvPr id="17" name="Gráfico 16">
          <a:extLst>
            <a:ext uri="{FF2B5EF4-FFF2-40B4-BE49-F238E27FC236}">
              <a16:creationId xmlns:a16="http://schemas.microsoft.com/office/drawing/2014/main" id="{B15DD71E-D9C3-C944-A621-305CE3959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0</xdr:row>
      <xdr:rowOff>0</xdr:rowOff>
    </xdr:from>
    <xdr:to>
      <xdr:col>45</xdr:col>
      <xdr:colOff>247316</xdr:colOff>
      <xdr:row>15</xdr:row>
      <xdr:rowOff>179582</xdr:rowOff>
    </xdr:to>
    <xdr:graphicFrame macro="">
      <xdr:nvGraphicFramePr>
        <xdr:cNvPr id="18" name="Gráfico 17">
          <a:extLst>
            <a:ext uri="{FF2B5EF4-FFF2-40B4-BE49-F238E27FC236}">
              <a16:creationId xmlns:a16="http://schemas.microsoft.com/office/drawing/2014/main" id="{3368B9ED-152A-804A-BC1B-88C43FF21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0</xdr:colOff>
      <xdr:row>0</xdr:row>
      <xdr:rowOff>0</xdr:rowOff>
    </xdr:from>
    <xdr:to>
      <xdr:col>65</xdr:col>
      <xdr:colOff>425561</xdr:colOff>
      <xdr:row>15</xdr:row>
      <xdr:rowOff>179582</xdr:rowOff>
    </xdr:to>
    <xdr:graphicFrame macro="">
      <xdr:nvGraphicFramePr>
        <xdr:cNvPr id="19" name="Gráfico 18">
          <a:extLst>
            <a:ext uri="{FF2B5EF4-FFF2-40B4-BE49-F238E27FC236}">
              <a16:creationId xmlns:a16="http://schemas.microsoft.com/office/drawing/2014/main" id="{C58BFAE1-C9CB-5A4A-AD5E-E5FE92440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66</xdr:col>
      <xdr:colOff>0</xdr:colOff>
      <xdr:row>0</xdr:row>
      <xdr:rowOff>0</xdr:rowOff>
    </xdr:from>
    <xdr:to>
      <xdr:col>85</xdr:col>
      <xdr:colOff>425561</xdr:colOff>
      <xdr:row>15</xdr:row>
      <xdr:rowOff>179582</xdr:rowOff>
    </xdr:to>
    <xdr:graphicFrame macro="">
      <xdr:nvGraphicFramePr>
        <xdr:cNvPr id="20" name="Gráfico 19">
          <a:extLst>
            <a:ext uri="{FF2B5EF4-FFF2-40B4-BE49-F238E27FC236}">
              <a16:creationId xmlns:a16="http://schemas.microsoft.com/office/drawing/2014/main" id="{5A0AD0C6-3B32-0547-A730-93A760788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87</xdr:col>
      <xdr:colOff>0</xdr:colOff>
      <xdr:row>0</xdr:row>
      <xdr:rowOff>0</xdr:rowOff>
    </xdr:from>
    <xdr:to>
      <xdr:col>106</xdr:col>
      <xdr:colOff>425562</xdr:colOff>
      <xdr:row>15</xdr:row>
      <xdr:rowOff>179582</xdr:rowOff>
    </xdr:to>
    <xdr:graphicFrame macro="">
      <xdr:nvGraphicFramePr>
        <xdr:cNvPr id="21" name="Gráfico 20">
          <a:extLst>
            <a:ext uri="{FF2B5EF4-FFF2-40B4-BE49-F238E27FC236}">
              <a16:creationId xmlns:a16="http://schemas.microsoft.com/office/drawing/2014/main" id="{D7809C45-AAF9-1F49-BCD1-BC24A2F18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114300</xdr:colOff>
      <xdr:row>18</xdr:row>
      <xdr:rowOff>57150</xdr:rowOff>
    </xdr:from>
    <xdr:to>
      <xdr:col>8</xdr:col>
      <xdr:colOff>960966</xdr:colOff>
      <xdr:row>47</xdr:row>
      <xdr:rowOff>57150</xdr:rowOff>
    </xdr:to>
    <xdr:graphicFrame macro="">
      <xdr:nvGraphicFramePr>
        <xdr:cNvPr id="2" name="Gráfico 1">
          <a:extLst>
            <a:ext uri="{FF2B5EF4-FFF2-40B4-BE49-F238E27FC236}">
              <a16:creationId xmlns:a16="http://schemas.microsoft.com/office/drawing/2014/main" id="{5EDCC09E-1437-2A49-810C-DD912ED08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1176464</xdr:colOff>
      <xdr:row>18</xdr:row>
      <xdr:rowOff>43428</xdr:rowOff>
    </xdr:from>
    <xdr:to>
      <xdr:col>25</xdr:col>
      <xdr:colOff>36039</xdr:colOff>
      <xdr:row>46</xdr:row>
      <xdr:rowOff>146051</xdr:rowOff>
    </xdr:to>
    <xdr:graphicFrame macro="">
      <xdr:nvGraphicFramePr>
        <xdr:cNvPr id="3" name="Gráfico 2">
          <a:extLst>
            <a:ext uri="{FF2B5EF4-FFF2-40B4-BE49-F238E27FC236}">
              <a16:creationId xmlns:a16="http://schemas.microsoft.com/office/drawing/2014/main" id="{F3C02683-FDA5-F74D-8F5F-2B7D12D2960E}"/>
            </a:ext>
            <a:ext uri="{147F2762-F138-4A5C-976F-8EAC2B608ADB}">
              <a16:predDERef xmlns:a16="http://schemas.microsoft.com/office/drawing/2014/main" pred="{5EDCC09E-1437-2A49-810C-DD912ED08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676699</xdr:colOff>
      <xdr:row>17</xdr:row>
      <xdr:rowOff>3765</xdr:rowOff>
    </xdr:from>
    <xdr:to>
      <xdr:col>45</xdr:col>
      <xdr:colOff>334209</xdr:colOff>
      <xdr:row>45</xdr:row>
      <xdr:rowOff>117420</xdr:rowOff>
    </xdr:to>
    <xdr:graphicFrame macro="">
      <xdr:nvGraphicFramePr>
        <xdr:cNvPr id="4" name="Gráfico 3">
          <a:extLst>
            <a:ext uri="{FF2B5EF4-FFF2-40B4-BE49-F238E27FC236}">
              <a16:creationId xmlns:a16="http://schemas.microsoft.com/office/drawing/2014/main" id="{E64F0296-65CB-D74B-B66B-3E9619EAA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1067642</xdr:colOff>
      <xdr:row>46</xdr:row>
      <xdr:rowOff>187070</xdr:rowOff>
    </xdr:from>
    <xdr:to>
      <xdr:col>24</xdr:col>
      <xdr:colOff>534737</xdr:colOff>
      <xdr:row>75</xdr:row>
      <xdr:rowOff>147769</xdr:rowOff>
    </xdr:to>
    <xdr:graphicFrame macro="">
      <xdr:nvGraphicFramePr>
        <xdr:cNvPr id="5" name="Gráfico 4">
          <a:extLst>
            <a:ext uri="{FF2B5EF4-FFF2-40B4-BE49-F238E27FC236}">
              <a16:creationId xmlns:a16="http://schemas.microsoft.com/office/drawing/2014/main" id="{46460FC8-FC3E-9F41-9228-59C54A427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21523</xdr:colOff>
      <xdr:row>46</xdr:row>
      <xdr:rowOff>159502</xdr:rowOff>
    </xdr:from>
    <xdr:to>
      <xdr:col>8</xdr:col>
      <xdr:colOff>868946</xdr:colOff>
      <xdr:row>76</xdr:row>
      <xdr:rowOff>21524</xdr:rowOff>
    </xdr:to>
    <xdr:graphicFrame macro="">
      <xdr:nvGraphicFramePr>
        <xdr:cNvPr id="6" name="Gráfico 5">
          <a:extLst>
            <a:ext uri="{FF2B5EF4-FFF2-40B4-BE49-F238E27FC236}">
              <a16:creationId xmlns:a16="http://schemas.microsoft.com/office/drawing/2014/main" id="{8F7DE3A0-1036-F44B-94D3-CAA9A53D6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339369</xdr:colOff>
      <xdr:row>46</xdr:row>
      <xdr:rowOff>189868</xdr:rowOff>
    </xdr:from>
    <xdr:to>
      <xdr:col>46</xdr:col>
      <xdr:colOff>579298</xdr:colOff>
      <xdr:row>76</xdr:row>
      <xdr:rowOff>14741</xdr:rowOff>
    </xdr:to>
    <xdr:graphicFrame macro="">
      <xdr:nvGraphicFramePr>
        <xdr:cNvPr id="7" name="Gráfico 6">
          <a:extLst>
            <a:ext uri="{FF2B5EF4-FFF2-40B4-BE49-F238E27FC236}">
              <a16:creationId xmlns:a16="http://schemas.microsoft.com/office/drawing/2014/main" id="{8C9C3306-005A-D141-AFCE-E8B7F9E3B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18</xdr:row>
      <xdr:rowOff>48809</xdr:rowOff>
    </xdr:from>
    <xdr:to>
      <xdr:col>9</xdr:col>
      <xdr:colOff>679302</xdr:colOff>
      <xdr:row>49</xdr:row>
      <xdr:rowOff>177210</xdr:rowOff>
    </xdr:to>
    <xdr:graphicFrame macro="">
      <xdr:nvGraphicFramePr>
        <xdr:cNvPr id="2" name="Gráfico 1">
          <a:extLst>
            <a:ext uri="{FF2B5EF4-FFF2-40B4-BE49-F238E27FC236}">
              <a16:creationId xmlns:a16="http://schemas.microsoft.com/office/drawing/2014/main" id="{9AB5AC2E-646E-7941-9AB5-1357DCC0C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29</xdr:col>
      <xdr:colOff>265814</xdr:colOff>
      <xdr:row>49</xdr:row>
      <xdr:rowOff>128401</xdr:rowOff>
    </xdr:to>
    <xdr:graphicFrame macro="">
      <xdr:nvGraphicFramePr>
        <xdr:cNvPr id="3" name="Gráfico 2">
          <a:extLst>
            <a:ext uri="{FF2B5EF4-FFF2-40B4-BE49-F238E27FC236}">
              <a16:creationId xmlns:a16="http://schemas.microsoft.com/office/drawing/2014/main" id="{69459558-26D4-E14E-87F7-54C8647DF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18</xdr:row>
      <xdr:rowOff>0</xdr:rowOff>
    </xdr:from>
    <xdr:to>
      <xdr:col>54</xdr:col>
      <xdr:colOff>413488</xdr:colOff>
      <xdr:row>49</xdr:row>
      <xdr:rowOff>128401</xdr:rowOff>
    </xdr:to>
    <xdr:graphicFrame macro="">
      <xdr:nvGraphicFramePr>
        <xdr:cNvPr id="4" name="Gráfico 3">
          <a:extLst>
            <a:ext uri="{FF2B5EF4-FFF2-40B4-BE49-F238E27FC236}">
              <a16:creationId xmlns:a16="http://schemas.microsoft.com/office/drawing/2014/main" id="{75E52659-A6FF-3A41-9A21-20FA76FD7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51</xdr:row>
      <xdr:rowOff>0</xdr:rowOff>
    </xdr:from>
    <xdr:to>
      <xdr:col>9</xdr:col>
      <xdr:colOff>679302</xdr:colOff>
      <xdr:row>82</xdr:row>
      <xdr:rowOff>128401</xdr:rowOff>
    </xdr:to>
    <xdr:graphicFrame macro="">
      <xdr:nvGraphicFramePr>
        <xdr:cNvPr id="6" name="Gráfico 5">
          <a:extLst>
            <a:ext uri="{FF2B5EF4-FFF2-40B4-BE49-F238E27FC236}">
              <a16:creationId xmlns:a16="http://schemas.microsoft.com/office/drawing/2014/main" id="{62672856-BB4F-D843-9409-DFA1D1493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0</xdr:rowOff>
    </xdr:from>
    <xdr:to>
      <xdr:col>29</xdr:col>
      <xdr:colOff>265814</xdr:colOff>
      <xdr:row>82</xdr:row>
      <xdr:rowOff>128401</xdr:rowOff>
    </xdr:to>
    <xdr:graphicFrame macro="">
      <xdr:nvGraphicFramePr>
        <xdr:cNvPr id="7" name="Gráfico 6">
          <a:extLst>
            <a:ext uri="{FF2B5EF4-FFF2-40B4-BE49-F238E27FC236}">
              <a16:creationId xmlns:a16="http://schemas.microsoft.com/office/drawing/2014/main" id="{58C74A71-52F6-294D-AB32-14E1ABF7B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457200</xdr:colOff>
      <xdr:row>82</xdr:row>
      <xdr:rowOff>95250</xdr:rowOff>
    </xdr:from>
    <xdr:to>
      <xdr:col>60</xdr:col>
      <xdr:colOff>289663</xdr:colOff>
      <xdr:row>114</xdr:row>
      <xdr:rowOff>4576</xdr:rowOff>
    </xdr:to>
    <xdr:graphicFrame macro="">
      <xdr:nvGraphicFramePr>
        <xdr:cNvPr id="8" name="Gráfico 7">
          <a:extLst>
            <a:ext uri="{FF2B5EF4-FFF2-40B4-BE49-F238E27FC236}">
              <a16:creationId xmlns:a16="http://schemas.microsoft.com/office/drawing/2014/main" id="{62CF7F3D-F33C-6344-9600-EA0A83E1C594}"/>
            </a:ext>
            <a:ext uri="{147F2762-F138-4A5C-976F-8EAC2B608ADB}">
              <a16:predDERef xmlns:a16="http://schemas.microsoft.com/office/drawing/2014/main" pred="{58C74A71-52F6-294D-AB32-14E1ABF7B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0</xdr:rowOff>
    </xdr:from>
    <xdr:to>
      <xdr:col>8</xdr:col>
      <xdr:colOff>846666</xdr:colOff>
      <xdr:row>46</xdr:row>
      <xdr:rowOff>0</xdr:rowOff>
    </xdr:to>
    <xdr:graphicFrame macro="">
      <xdr:nvGraphicFramePr>
        <xdr:cNvPr id="2" name="Gráfico 1">
          <a:extLst>
            <a:ext uri="{FF2B5EF4-FFF2-40B4-BE49-F238E27FC236}">
              <a16:creationId xmlns:a16="http://schemas.microsoft.com/office/drawing/2014/main" id="{640C0501-E539-DB4D-A9F7-CD809905C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1024064</xdr:colOff>
      <xdr:row>16</xdr:row>
      <xdr:rowOff>243453</xdr:rowOff>
    </xdr:from>
    <xdr:to>
      <xdr:col>24</xdr:col>
      <xdr:colOff>445614</xdr:colOff>
      <xdr:row>45</xdr:row>
      <xdr:rowOff>88901</xdr:rowOff>
    </xdr:to>
    <xdr:graphicFrame macro="">
      <xdr:nvGraphicFramePr>
        <xdr:cNvPr id="3" name="Gráfico 2">
          <a:extLst>
            <a:ext uri="{FF2B5EF4-FFF2-40B4-BE49-F238E27FC236}">
              <a16:creationId xmlns:a16="http://schemas.microsoft.com/office/drawing/2014/main" id="{AE98B815-1471-634F-BCC4-5A07E2E67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676699</xdr:colOff>
      <xdr:row>17</xdr:row>
      <xdr:rowOff>3765</xdr:rowOff>
    </xdr:from>
    <xdr:to>
      <xdr:col>45</xdr:col>
      <xdr:colOff>334209</xdr:colOff>
      <xdr:row>45</xdr:row>
      <xdr:rowOff>117420</xdr:rowOff>
    </xdr:to>
    <xdr:graphicFrame macro="">
      <xdr:nvGraphicFramePr>
        <xdr:cNvPr id="4" name="Gráfico 3">
          <a:extLst>
            <a:ext uri="{FF2B5EF4-FFF2-40B4-BE49-F238E27FC236}">
              <a16:creationId xmlns:a16="http://schemas.microsoft.com/office/drawing/2014/main" id="{405A2ACF-A62C-BD42-A67D-7C1D842E8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1067642</xdr:colOff>
      <xdr:row>46</xdr:row>
      <xdr:rowOff>187070</xdr:rowOff>
    </xdr:from>
    <xdr:to>
      <xdr:col>24</xdr:col>
      <xdr:colOff>534737</xdr:colOff>
      <xdr:row>75</xdr:row>
      <xdr:rowOff>147769</xdr:rowOff>
    </xdr:to>
    <xdr:graphicFrame macro="">
      <xdr:nvGraphicFramePr>
        <xdr:cNvPr id="5" name="Gráfico 4">
          <a:extLst>
            <a:ext uri="{FF2B5EF4-FFF2-40B4-BE49-F238E27FC236}">
              <a16:creationId xmlns:a16="http://schemas.microsoft.com/office/drawing/2014/main" id="{523C8E0F-5483-8D49-A3C9-2D073BF74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21523</xdr:colOff>
      <xdr:row>46</xdr:row>
      <xdr:rowOff>159502</xdr:rowOff>
    </xdr:from>
    <xdr:to>
      <xdr:col>8</xdr:col>
      <xdr:colOff>868946</xdr:colOff>
      <xdr:row>76</xdr:row>
      <xdr:rowOff>21524</xdr:rowOff>
    </xdr:to>
    <xdr:graphicFrame macro="">
      <xdr:nvGraphicFramePr>
        <xdr:cNvPr id="6" name="Gráfico 5">
          <a:extLst>
            <a:ext uri="{FF2B5EF4-FFF2-40B4-BE49-F238E27FC236}">
              <a16:creationId xmlns:a16="http://schemas.microsoft.com/office/drawing/2014/main" id="{7AB554F1-7DDA-E64A-8DAD-0730E64DF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339369</xdr:colOff>
      <xdr:row>46</xdr:row>
      <xdr:rowOff>189868</xdr:rowOff>
    </xdr:from>
    <xdr:to>
      <xdr:col>46</xdr:col>
      <xdr:colOff>579298</xdr:colOff>
      <xdr:row>76</xdr:row>
      <xdr:rowOff>14741</xdr:rowOff>
    </xdr:to>
    <xdr:graphicFrame macro="">
      <xdr:nvGraphicFramePr>
        <xdr:cNvPr id="7" name="Gráfico 6">
          <a:extLst>
            <a:ext uri="{FF2B5EF4-FFF2-40B4-BE49-F238E27FC236}">
              <a16:creationId xmlns:a16="http://schemas.microsoft.com/office/drawing/2014/main" id="{FDA81A9B-7A3A-F84E-949E-2B79E0B97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22</xdr:col>
      <xdr:colOff>10184</xdr:colOff>
      <xdr:row>44</xdr:row>
      <xdr:rowOff>244694</xdr:rowOff>
    </xdr:from>
    <xdr:to>
      <xdr:col>38</xdr:col>
      <xdr:colOff>690218</xdr:colOff>
      <xdr:row>69</xdr:row>
      <xdr:rowOff>241029</xdr:rowOff>
    </xdr:to>
    <xdr:graphicFrame macro="">
      <xdr:nvGraphicFramePr>
        <xdr:cNvPr id="2" name="Gráfico 1">
          <a:extLst>
            <a:ext uri="{FF2B5EF4-FFF2-40B4-BE49-F238E27FC236}">
              <a16:creationId xmlns:a16="http://schemas.microsoft.com/office/drawing/2014/main" id="{C11E73EF-970C-E14F-86CA-E186F8D6E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xdr:colOff>
      <xdr:row>19</xdr:row>
      <xdr:rowOff>12699</xdr:rowOff>
    </xdr:from>
    <xdr:to>
      <xdr:col>7</xdr:col>
      <xdr:colOff>1159565</xdr:colOff>
      <xdr:row>44</xdr:row>
      <xdr:rowOff>25655</xdr:rowOff>
    </xdr:to>
    <xdr:graphicFrame macro="">
      <xdr:nvGraphicFramePr>
        <xdr:cNvPr id="3" name="Gráfico 2">
          <a:extLst>
            <a:ext uri="{FF2B5EF4-FFF2-40B4-BE49-F238E27FC236}">
              <a16:creationId xmlns:a16="http://schemas.microsoft.com/office/drawing/2014/main" id="{20FD6D17-4130-524F-93E5-23FAFAF75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1033349</xdr:colOff>
      <xdr:row>18</xdr:row>
      <xdr:rowOff>165643</xdr:rowOff>
    </xdr:from>
    <xdr:to>
      <xdr:col>21</xdr:col>
      <xdr:colOff>373269</xdr:colOff>
      <xdr:row>44</xdr:row>
      <xdr:rowOff>165771</xdr:rowOff>
    </xdr:to>
    <xdr:graphicFrame macro="">
      <xdr:nvGraphicFramePr>
        <xdr:cNvPr id="4" name="Gráfico 3">
          <a:extLst>
            <a:ext uri="{FF2B5EF4-FFF2-40B4-BE49-F238E27FC236}">
              <a16:creationId xmlns:a16="http://schemas.microsoft.com/office/drawing/2014/main" id="{6A46ED36-CEAF-9A49-A506-DF94D834885D}"/>
            </a:ext>
            <a:ext uri="{147F2762-F138-4A5C-976F-8EAC2B608ADB}">
              <a16:predDERef xmlns:a16="http://schemas.microsoft.com/office/drawing/2014/main" pred="{20FD6D17-4130-524F-93E5-23FAFAF75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298096</xdr:colOff>
      <xdr:row>17</xdr:row>
      <xdr:rowOff>179724</xdr:rowOff>
    </xdr:from>
    <xdr:to>
      <xdr:col>39</xdr:col>
      <xdr:colOff>184426</xdr:colOff>
      <xdr:row>43</xdr:row>
      <xdr:rowOff>190627</xdr:rowOff>
    </xdr:to>
    <xdr:graphicFrame macro="">
      <xdr:nvGraphicFramePr>
        <xdr:cNvPr id="5" name="Gráfico 4">
          <a:extLst>
            <a:ext uri="{FF2B5EF4-FFF2-40B4-BE49-F238E27FC236}">
              <a16:creationId xmlns:a16="http://schemas.microsoft.com/office/drawing/2014/main" id="{0DB46346-C67F-1D45-B049-18C785E2D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220869</xdr:colOff>
      <xdr:row>45</xdr:row>
      <xdr:rowOff>32858</xdr:rowOff>
    </xdr:from>
    <xdr:to>
      <xdr:col>20</xdr:col>
      <xdr:colOff>220869</xdr:colOff>
      <xdr:row>69</xdr:row>
      <xdr:rowOff>201586</xdr:rowOff>
    </xdr:to>
    <xdr:graphicFrame macro="">
      <xdr:nvGraphicFramePr>
        <xdr:cNvPr id="6" name="Gráfico 5">
          <a:extLst>
            <a:ext uri="{FF2B5EF4-FFF2-40B4-BE49-F238E27FC236}">
              <a16:creationId xmlns:a16="http://schemas.microsoft.com/office/drawing/2014/main" id="{C6F17C33-DDD8-6142-BDE3-4354472A4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243738</xdr:colOff>
      <xdr:row>44</xdr:row>
      <xdr:rowOff>192423</xdr:rowOff>
    </xdr:from>
    <xdr:to>
      <xdr:col>7</xdr:col>
      <xdr:colOff>1463261</xdr:colOff>
      <xdr:row>69</xdr:row>
      <xdr:rowOff>205251</xdr:rowOff>
    </xdr:to>
    <xdr:graphicFrame macro="">
      <xdr:nvGraphicFramePr>
        <xdr:cNvPr id="7" name="Gráfico 6">
          <a:extLst>
            <a:ext uri="{FF2B5EF4-FFF2-40B4-BE49-F238E27FC236}">
              <a16:creationId xmlns:a16="http://schemas.microsoft.com/office/drawing/2014/main" id="{3F96A882-8C15-164C-99F1-9CAF07B2F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10184</xdr:colOff>
      <xdr:row>43</xdr:row>
      <xdr:rowOff>244694</xdr:rowOff>
    </xdr:from>
    <xdr:to>
      <xdr:col>38</xdr:col>
      <xdr:colOff>690218</xdr:colOff>
      <xdr:row>68</xdr:row>
      <xdr:rowOff>241029</xdr:rowOff>
    </xdr:to>
    <xdr:graphicFrame macro="">
      <xdr:nvGraphicFramePr>
        <xdr:cNvPr id="2" name="Gráfico 1">
          <a:extLst>
            <a:ext uri="{FF2B5EF4-FFF2-40B4-BE49-F238E27FC236}">
              <a16:creationId xmlns:a16="http://schemas.microsoft.com/office/drawing/2014/main" id="{51DE3A8F-DB84-0249-82D1-EC8679DA3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xdr:colOff>
      <xdr:row>18</xdr:row>
      <xdr:rowOff>12699</xdr:rowOff>
    </xdr:from>
    <xdr:to>
      <xdr:col>7</xdr:col>
      <xdr:colOff>1159565</xdr:colOff>
      <xdr:row>43</xdr:row>
      <xdr:rowOff>25655</xdr:rowOff>
    </xdr:to>
    <xdr:graphicFrame macro="">
      <xdr:nvGraphicFramePr>
        <xdr:cNvPr id="3" name="Gráfico 2">
          <a:extLst>
            <a:ext uri="{FF2B5EF4-FFF2-40B4-BE49-F238E27FC236}">
              <a16:creationId xmlns:a16="http://schemas.microsoft.com/office/drawing/2014/main" id="{14DC063C-BDDC-D144-AE8C-A35F6ED08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204674</xdr:colOff>
      <xdr:row>17</xdr:row>
      <xdr:rowOff>222793</xdr:rowOff>
    </xdr:from>
    <xdr:to>
      <xdr:col>20</xdr:col>
      <xdr:colOff>220869</xdr:colOff>
      <xdr:row>42</xdr:row>
      <xdr:rowOff>222921</xdr:rowOff>
    </xdr:to>
    <xdr:graphicFrame macro="">
      <xdr:nvGraphicFramePr>
        <xdr:cNvPr id="4" name="Gráfico 3">
          <a:extLst>
            <a:ext uri="{FF2B5EF4-FFF2-40B4-BE49-F238E27FC236}">
              <a16:creationId xmlns:a16="http://schemas.microsoft.com/office/drawing/2014/main" id="{86CFD4B3-467E-FA41-AA29-36A3CA245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298096</xdr:colOff>
      <xdr:row>17</xdr:row>
      <xdr:rowOff>179724</xdr:rowOff>
    </xdr:from>
    <xdr:to>
      <xdr:col>39</xdr:col>
      <xdr:colOff>184426</xdr:colOff>
      <xdr:row>42</xdr:row>
      <xdr:rowOff>190627</xdr:rowOff>
    </xdr:to>
    <xdr:graphicFrame macro="">
      <xdr:nvGraphicFramePr>
        <xdr:cNvPr id="5" name="Gráfico 4">
          <a:extLst>
            <a:ext uri="{FF2B5EF4-FFF2-40B4-BE49-F238E27FC236}">
              <a16:creationId xmlns:a16="http://schemas.microsoft.com/office/drawing/2014/main" id="{BE00D633-F275-A448-A59B-8AE947FE3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220869</xdr:colOff>
      <xdr:row>44</xdr:row>
      <xdr:rowOff>32858</xdr:rowOff>
    </xdr:from>
    <xdr:to>
      <xdr:col>20</xdr:col>
      <xdr:colOff>220869</xdr:colOff>
      <xdr:row>68</xdr:row>
      <xdr:rowOff>201586</xdr:rowOff>
    </xdr:to>
    <xdr:graphicFrame macro="">
      <xdr:nvGraphicFramePr>
        <xdr:cNvPr id="6" name="Gráfico 5">
          <a:extLst>
            <a:ext uri="{FF2B5EF4-FFF2-40B4-BE49-F238E27FC236}">
              <a16:creationId xmlns:a16="http://schemas.microsoft.com/office/drawing/2014/main" id="{BF8E043A-ED78-A04D-9D58-CF33621BF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243738</xdr:colOff>
      <xdr:row>43</xdr:row>
      <xdr:rowOff>192423</xdr:rowOff>
    </xdr:from>
    <xdr:to>
      <xdr:col>7</xdr:col>
      <xdr:colOff>1463261</xdr:colOff>
      <xdr:row>68</xdr:row>
      <xdr:rowOff>205251</xdr:rowOff>
    </xdr:to>
    <xdr:graphicFrame macro="">
      <xdr:nvGraphicFramePr>
        <xdr:cNvPr id="7" name="Gráfico 6">
          <a:extLst>
            <a:ext uri="{FF2B5EF4-FFF2-40B4-BE49-F238E27FC236}">
              <a16:creationId xmlns:a16="http://schemas.microsoft.com/office/drawing/2014/main" id="{5DE51B3E-2743-874D-9587-7FB544EFA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67508</xdr:colOff>
      <xdr:row>45</xdr:row>
      <xdr:rowOff>50095</xdr:rowOff>
    </xdr:from>
    <xdr:to>
      <xdr:col>37</xdr:col>
      <xdr:colOff>244232</xdr:colOff>
      <xdr:row>69</xdr:row>
      <xdr:rowOff>136385</xdr:rowOff>
    </xdr:to>
    <xdr:graphicFrame macro="">
      <xdr:nvGraphicFramePr>
        <xdr:cNvPr id="2" name="Gráfico 1">
          <a:extLst>
            <a:ext uri="{FF2B5EF4-FFF2-40B4-BE49-F238E27FC236}">
              <a16:creationId xmlns:a16="http://schemas.microsoft.com/office/drawing/2014/main" id="{79072261-48E1-1744-B2F6-748F4C6EB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7</xdr:col>
      <xdr:colOff>1050191</xdr:colOff>
      <xdr:row>43</xdr:row>
      <xdr:rowOff>12700</xdr:rowOff>
    </xdr:to>
    <xdr:graphicFrame macro="">
      <xdr:nvGraphicFramePr>
        <xdr:cNvPr id="3" name="Gráfico 2">
          <a:extLst>
            <a:ext uri="{FF2B5EF4-FFF2-40B4-BE49-F238E27FC236}">
              <a16:creationId xmlns:a16="http://schemas.microsoft.com/office/drawing/2014/main" id="{93DD3A87-07D8-DF43-AC01-A13E9C755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464038</xdr:colOff>
      <xdr:row>19</xdr:row>
      <xdr:rowOff>12700</xdr:rowOff>
    </xdr:from>
    <xdr:to>
      <xdr:col>20</xdr:col>
      <xdr:colOff>457201</xdr:colOff>
      <xdr:row>43</xdr:row>
      <xdr:rowOff>0</xdr:rowOff>
    </xdr:to>
    <xdr:graphicFrame macro="">
      <xdr:nvGraphicFramePr>
        <xdr:cNvPr id="4" name="Gráfico 3">
          <a:extLst>
            <a:ext uri="{FF2B5EF4-FFF2-40B4-BE49-F238E27FC236}">
              <a16:creationId xmlns:a16="http://schemas.microsoft.com/office/drawing/2014/main" id="{6F4B6513-1425-D24A-9AEA-2857C4191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768837</xdr:colOff>
      <xdr:row>19</xdr:row>
      <xdr:rowOff>12700</xdr:rowOff>
    </xdr:from>
    <xdr:to>
      <xdr:col>37</xdr:col>
      <xdr:colOff>439615</xdr:colOff>
      <xdr:row>43</xdr:row>
      <xdr:rowOff>28539</xdr:rowOff>
    </xdr:to>
    <xdr:graphicFrame macro="">
      <xdr:nvGraphicFramePr>
        <xdr:cNvPr id="5" name="Gráfico 4">
          <a:extLst>
            <a:ext uri="{FF2B5EF4-FFF2-40B4-BE49-F238E27FC236}">
              <a16:creationId xmlns:a16="http://schemas.microsoft.com/office/drawing/2014/main" id="{3A6CB104-2621-2442-845A-44C7ADADA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45</xdr:row>
      <xdr:rowOff>22404</xdr:rowOff>
    </xdr:from>
    <xdr:to>
      <xdr:col>7</xdr:col>
      <xdr:colOff>1050193</xdr:colOff>
      <xdr:row>69</xdr:row>
      <xdr:rowOff>42809</xdr:rowOff>
    </xdr:to>
    <xdr:graphicFrame macro="">
      <xdr:nvGraphicFramePr>
        <xdr:cNvPr id="6" name="Gráfico 5">
          <a:extLst>
            <a:ext uri="{FF2B5EF4-FFF2-40B4-BE49-F238E27FC236}">
              <a16:creationId xmlns:a16="http://schemas.microsoft.com/office/drawing/2014/main" id="{6F154C67-9371-2B44-ADD7-7D04508B4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512520</xdr:colOff>
      <xdr:row>45</xdr:row>
      <xdr:rowOff>26136</xdr:rowOff>
    </xdr:from>
    <xdr:to>
      <xdr:col>20</xdr:col>
      <xdr:colOff>366346</xdr:colOff>
      <xdr:row>68</xdr:row>
      <xdr:rowOff>209928</xdr:rowOff>
    </xdr:to>
    <xdr:graphicFrame macro="">
      <xdr:nvGraphicFramePr>
        <xdr:cNvPr id="7" name="Gráfico 6">
          <a:extLst>
            <a:ext uri="{FF2B5EF4-FFF2-40B4-BE49-F238E27FC236}">
              <a16:creationId xmlns:a16="http://schemas.microsoft.com/office/drawing/2014/main" id="{C570F688-440A-C24D-B878-251B6F35D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21</xdr:col>
      <xdr:colOff>67508</xdr:colOff>
      <xdr:row>44</xdr:row>
      <xdr:rowOff>50095</xdr:rowOff>
    </xdr:from>
    <xdr:to>
      <xdr:col>37</xdr:col>
      <xdr:colOff>244232</xdr:colOff>
      <xdr:row>68</xdr:row>
      <xdr:rowOff>136385</xdr:rowOff>
    </xdr:to>
    <xdr:graphicFrame macro="">
      <xdr:nvGraphicFramePr>
        <xdr:cNvPr id="2" name="Gráfico 1">
          <a:extLst>
            <a:ext uri="{FF2B5EF4-FFF2-40B4-BE49-F238E27FC236}">
              <a16:creationId xmlns:a16="http://schemas.microsoft.com/office/drawing/2014/main" id="{C7150FFB-BF18-2D44-9375-591EF4773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7</xdr:col>
      <xdr:colOff>1050191</xdr:colOff>
      <xdr:row>42</xdr:row>
      <xdr:rowOff>12700</xdr:rowOff>
    </xdr:to>
    <xdr:graphicFrame macro="">
      <xdr:nvGraphicFramePr>
        <xdr:cNvPr id="3" name="Gráfico 2">
          <a:extLst>
            <a:ext uri="{FF2B5EF4-FFF2-40B4-BE49-F238E27FC236}">
              <a16:creationId xmlns:a16="http://schemas.microsoft.com/office/drawing/2014/main" id="{B9A08A10-DE7E-6D46-AE6E-E0316CC74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464038</xdr:colOff>
      <xdr:row>18</xdr:row>
      <xdr:rowOff>12700</xdr:rowOff>
    </xdr:from>
    <xdr:to>
      <xdr:col>20</xdr:col>
      <xdr:colOff>457201</xdr:colOff>
      <xdr:row>42</xdr:row>
      <xdr:rowOff>0</xdr:rowOff>
    </xdr:to>
    <xdr:graphicFrame macro="">
      <xdr:nvGraphicFramePr>
        <xdr:cNvPr id="4" name="Gráfico 3">
          <a:extLst>
            <a:ext uri="{FF2B5EF4-FFF2-40B4-BE49-F238E27FC236}">
              <a16:creationId xmlns:a16="http://schemas.microsoft.com/office/drawing/2014/main" id="{E5EEC8A6-DE68-3648-ABAA-4FE370678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768837</xdr:colOff>
      <xdr:row>18</xdr:row>
      <xdr:rowOff>12700</xdr:rowOff>
    </xdr:from>
    <xdr:to>
      <xdr:col>37</xdr:col>
      <xdr:colOff>439615</xdr:colOff>
      <xdr:row>42</xdr:row>
      <xdr:rowOff>28539</xdr:rowOff>
    </xdr:to>
    <xdr:graphicFrame macro="">
      <xdr:nvGraphicFramePr>
        <xdr:cNvPr id="5" name="Gráfico 4">
          <a:extLst>
            <a:ext uri="{FF2B5EF4-FFF2-40B4-BE49-F238E27FC236}">
              <a16:creationId xmlns:a16="http://schemas.microsoft.com/office/drawing/2014/main" id="{47E4F0D8-F5ED-3E45-A1D8-12E5A78C8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44</xdr:row>
      <xdr:rowOff>22404</xdr:rowOff>
    </xdr:from>
    <xdr:to>
      <xdr:col>7</xdr:col>
      <xdr:colOff>1050193</xdr:colOff>
      <xdr:row>68</xdr:row>
      <xdr:rowOff>42809</xdr:rowOff>
    </xdr:to>
    <xdr:graphicFrame macro="">
      <xdr:nvGraphicFramePr>
        <xdr:cNvPr id="6" name="Gráfico 5">
          <a:extLst>
            <a:ext uri="{FF2B5EF4-FFF2-40B4-BE49-F238E27FC236}">
              <a16:creationId xmlns:a16="http://schemas.microsoft.com/office/drawing/2014/main" id="{293AA6C9-C72A-7A47-85DF-68FC8F05E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512520</xdr:colOff>
      <xdr:row>44</xdr:row>
      <xdr:rowOff>26136</xdr:rowOff>
    </xdr:from>
    <xdr:to>
      <xdr:col>20</xdr:col>
      <xdr:colOff>366346</xdr:colOff>
      <xdr:row>67</xdr:row>
      <xdr:rowOff>209928</xdr:rowOff>
    </xdr:to>
    <xdr:graphicFrame macro="">
      <xdr:nvGraphicFramePr>
        <xdr:cNvPr id="7" name="Gráfico 6">
          <a:extLst>
            <a:ext uri="{FF2B5EF4-FFF2-40B4-BE49-F238E27FC236}">
              <a16:creationId xmlns:a16="http://schemas.microsoft.com/office/drawing/2014/main" id="{FAA587AE-0C35-F147-A6AF-92CF94366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10</xdr:row>
      <xdr:rowOff>0</xdr:rowOff>
    </xdr:from>
    <xdr:to>
      <xdr:col>9</xdr:col>
      <xdr:colOff>889001</xdr:colOff>
      <xdr:row>44</xdr:row>
      <xdr:rowOff>107627</xdr:rowOff>
    </xdr:to>
    <xdr:graphicFrame macro="">
      <xdr:nvGraphicFramePr>
        <xdr:cNvPr id="2" name="Gráfico 1">
          <a:extLst>
            <a:ext uri="{FF2B5EF4-FFF2-40B4-BE49-F238E27FC236}">
              <a16:creationId xmlns:a16="http://schemas.microsoft.com/office/drawing/2014/main" id="{B1EEAB97-A87C-9C4F-8B8E-78721A30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10</xdr:row>
      <xdr:rowOff>0</xdr:rowOff>
    </xdr:from>
    <xdr:to>
      <xdr:col>9</xdr:col>
      <xdr:colOff>889001</xdr:colOff>
      <xdr:row>44</xdr:row>
      <xdr:rowOff>107627</xdr:rowOff>
    </xdr:to>
    <xdr:graphicFrame macro="">
      <xdr:nvGraphicFramePr>
        <xdr:cNvPr id="2" name="Gráfico 1">
          <a:extLst>
            <a:ext uri="{FF2B5EF4-FFF2-40B4-BE49-F238E27FC236}">
              <a16:creationId xmlns:a16="http://schemas.microsoft.com/office/drawing/2014/main" id="{05CAF398-5B52-5746-85C8-45DC6FE62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xdr:row>
      <xdr:rowOff>200024</xdr:rowOff>
    </xdr:from>
    <xdr:to>
      <xdr:col>9</xdr:col>
      <xdr:colOff>736600</xdr:colOff>
      <xdr:row>36</xdr:row>
      <xdr:rowOff>25400</xdr:rowOff>
    </xdr:to>
    <xdr:graphicFrame macro="">
      <xdr:nvGraphicFramePr>
        <xdr:cNvPr id="2" name="Gráfico 1">
          <a:extLst>
            <a:ext uri="{FF2B5EF4-FFF2-40B4-BE49-F238E27FC236}">
              <a16:creationId xmlns:a16="http://schemas.microsoft.com/office/drawing/2014/main" id="{8C02D38A-C907-0242-B953-865EDB0DC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xdr:row>
      <xdr:rowOff>200024</xdr:rowOff>
    </xdr:from>
    <xdr:to>
      <xdr:col>9</xdr:col>
      <xdr:colOff>736600</xdr:colOff>
      <xdr:row>36</xdr:row>
      <xdr:rowOff>25400</xdr:rowOff>
    </xdr:to>
    <xdr:graphicFrame macro="">
      <xdr:nvGraphicFramePr>
        <xdr:cNvPr id="2" name="Gráfico 1">
          <a:extLst>
            <a:ext uri="{FF2B5EF4-FFF2-40B4-BE49-F238E27FC236}">
              <a16:creationId xmlns:a16="http://schemas.microsoft.com/office/drawing/2014/main" id="{E06AA9AA-095A-E147-88C0-57183812D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9</xdr:row>
      <xdr:rowOff>0</xdr:rowOff>
    </xdr:from>
    <xdr:to>
      <xdr:col>9</xdr:col>
      <xdr:colOff>129152</xdr:colOff>
      <xdr:row>37</xdr:row>
      <xdr:rowOff>50800</xdr:rowOff>
    </xdr:to>
    <xdr:graphicFrame macro="">
      <xdr:nvGraphicFramePr>
        <xdr:cNvPr id="2" name="Gráfico 1">
          <a:extLst>
            <a:ext uri="{FF2B5EF4-FFF2-40B4-BE49-F238E27FC236}">
              <a16:creationId xmlns:a16="http://schemas.microsoft.com/office/drawing/2014/main" id="{D0074294-09B8-3141-9DA4-E5253D11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66674</xdr:rowOff>
    </xdr:from>
    <xdr:to>
      <xdr:col>7</xdr:col>
      <xdr:colOff>863600</xdr:colOff>
      <xdr:row>51</xdr:row>
      <xdr:rowOff>31396</xdr:rowOff>
    </xdr:to>
    <xdr:graphicFrame macro="">
      <xdr:nvGraphicFramePr>
        <xdr:cNvPr id="2" name="Gráfico 1">
          <a:extLst>
            <a:ext uri="{FF2B5EF4-FFF2-40B4-BE49-F238E27FC236}">
              <a16:creationId xmlns:a16="http://schemas.microsoft.com/office/drawing/2014/main" id="{E34B4418-37E2-524D-AC79-7386C728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19</xdr:row>
      <xdr:rowOff>171450</xdr:rowOff>
    </xdr:from>
    <xdr:to>
      <xdr:col>21</xdr:col>
      <xdr:colOff>257175</xdr:colOff>
      <xdr:row>49</xdr:row>
      <xdr:rowOff>136172</xdr:rowOff>
    </xdr:to>
    <xdr:graphicFrame macro="">
      <xdr:nvGraphicFramePr>
        <xdr:cNvPr id="3" name="Gráfico 2">
          <a:extLst>
            <a:ext uri="{FF2B5EF4-FFF2-40B4-BE49-F238E27FC236}">
              <a16:creationId xmlns:a16="http://schemas.microsoft.com/office/drawing/2014/main" id="{633E43B5-94F3-EE48-B7EF-BF8FAB234D43}"/>
            </a:ext>
            <a:ext uri="{147F2762-F138-4A5C-976F-8EAC2B608ADB}">
              <a16:predDERef xmlns:a16="http://schemas.microsoft.com/office/drawing/2014/main" pred="{E34B4418-37E2-524D-AC79-7386C728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18</xdr:row>
      <xdr:rowOff>0</xdr:rowOff>
    </xdr:from>
    <xdr:to>
      <xdr:col>41</xdr:col>
      <xdr:colOff>304800</xdr:colOff>
      <xdr:row>47</xdr:row>
      <xdr:rowOff>155222</xdr:rowOff>
    </xdr:to>
    <xdr:graphicFrame macro="">
      <xdr:nvGraphicFramePr>
        <xdr:cNvPr id="4" name="Gráfico 3">
          <a:extLst>
            <a:ext uri="{FF2B5EF4-FFF2-40B4-BE49-F238E27FC236}">
              <a16:creationId xmlns:a16="http://schemas.microsoft.com/office/drawing/2014/main" id="{064E9575-8F7C-D645-87F5-C998BCAC2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50</xdr:row>
      <xdr:rowOff>0</xdr:rowOff>
    </xdr:from>
    <xdr:to>
      <xdr:col>7</xdr:col>
      <xdr:colOff>863600</xdr:colOff>
      <xdr:row>79</xdr:row>
      <xdr:rowOff>155222</xdr:rowOff>
    </xdr:to>
    <xdr:graphicFrame macro="">
      <xdr:nvGraphicFramePr>
        <xdr:cNvPr id="5" name="Gráfico 4">
          <a:extLst>
            <a:ext uri="{FF2B5EF4-FFF2-40B4-BE49-F238E27FC236}">
              <a16:creationId xmlns:a16="http://schemas.microsoft.com/office/drawing/2014/main" id="{ABA7506C-A1CC-074C-A941-6C160C157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50</xdr:row>
      <xdr:rowOff>0</xdr:rowOff>
    </xdr:from>
    <xdr:to>
      <xdr:col>21</xdr:col>
      <xdr:colOff>228600</xdr:colOff>
      <xdr:row>79</xdr:row>
      <xdr:rowOff>155222</xdr:rowOff>
    </xdr:to>
    <xdr:graphicFrame macro="">
      <xdr:nvGraphicFramePr>
        <xdr:cNvPr id="6" name="Gráfico 5">
          <a:extLst>
            <a:ext uri="{FF2B5EF4-FFF2-40B4-BE49-F238E27FC236}">
              <a16:creationId xmlns:a16="http://schemas.microsoft.com/office/drawing/2014/main" id="{0E922BC8-CE82-D049-942C-7E9042C3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50</xdr:row>
      <xdr:rowOff>0</xdr:rowOff>
    </xdr:from>
    <xdr:to>
      <xdr:col>41</xdr:col>
      <xdr:colOff>304800</xdr:colOff>
      <xdr:row>79</xdr:row>
      <xdr:rowOff>155222</xdr:rowOff>
    </xdr:to>
    <xdr:graphicFrame macro="">
      <xdr:nvGraphicFramePr>
        <xdr:cNvPr id="8" name="Gráfico 6">
          <a:extLst>
            <a:ext uri="{FF2B5EF4-FFF2-40B4-BE49-F238E27FC236}">
              <a16:creationId xmlns:a16="http://schemas.microsoft.com/office/drawing/2014/main" id="{B7168148-FFC4-0C47-BF8A-710117180EA0}"/>
            </a:ext>
            <a:ext uri="{147F2762-F138-4A5C-976F-8EAC2B608ADB}">
              <a16:predDERef xmlns:a16="http://schemas.microsoft.com/office/drawing/2014/main" pred="{0E922BC8-CE82-D049-942C-7E9042C3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9</xdr:row>
      <xdr:rowOff>0</xdr:rowOff>
    </xdr:from>
    <xdr:to>
      <xdr:col>9</xdr:col>
      <xdr:colOff>129152</xdr:colOff>
      <xdr:row>37</xdr:row>
      <xdr:rowOff>50800</xdr:rowOff>
    </xdr:to>
    <xdr:graphicFrame macro="">
      <xdr:nvGraphicFramePr>
        <xdr:cNvPr id="2" name="Gráfico 1">
          <a:extLst>
            <a:ext uri="{FF2B5EF4-FFF2-40B4-BE49-F238E27FC236}">
              <a16:creationId xmlns:a16="http://schemas.microsoft.com/office/drawing/2014/main" id="{81BA6DC7-A868-F242-8AE9-700441055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18</xdr:row>
      <xdr:rowOff>0</xdr:rowOff>
    </xdr:from>
    <xdr:to>
      <xdr:col>5</xdr:col>
      <xdr:colOff>1647031</xdr:colOff>
      <xdr:row>41</xdr:row>
      <xdr:rowOff>-1</xdr:rowOff>
    </xdr:to>
    <xdr:graphicFrame macro="">
      <xdr:nvGraphicFramePr>
        <xdr:cNvPr id="2" name="Gráfico 1">
          <a:extLst>
            <a:ext uri="{FF2B5EF4-FFF2-40B4-BE49-F238E27FC236}">
              <a16:creationId xmlns:a16="http://schemas.microsoft.com/office/drawing/2014/main" id="{254F5D85-3B76-6546-8B43-0A526FC91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18</xdr:row>
      <xdr:rowOff>0</xdr:rowOff>
    </xdr:from>
    <xdr:to>
      <xdr:col>12</xdr:col>
      <xdr:colOff>1527969</xdr:colOff>
      <xdr:row>41</xdr:row>
      <xdr:rowOff>-1</xdr:rowOff>
    </xdr:to>
    <xdr:graphicFrame macro="">
      <xdr:nvGraphicFramePr>
        <xdr:cNvPr id="3" name="Gráfico 2">
          <a:extLst>
            <a:ext uri="{FF2B5EF4-FFF2-40B4-BE49-F238E27FC236}">
              <a16:creationId xmlns:a16="http://schemas.microsoft.com/office/drawing/2014/main" id="{081A49F5-B861-004A-B02D-2E63BB34C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18</xdr:row>
      <xdr:rowOff>0</xdr:rowOff>
    </xdr:from>
    <xdr:to>
      <xdr:col>26</xdr:col>
      <xdr:colOff>0</xdr:colOff>
      <xdr:row>41</xdr:row>
      <xdr:rowOff>-1</xdr:rowOff>
    </xdr:to>
    <xdr:graphicFrame macro="">
      <xdr:nvGraphicFramePr>
        <xdr:cNvPr id="4" name="Gráfico 3">
          <a:extLst>
            <a:ext uri="{FF2B5EF4-FFF2-40B4-BE49-F238E27FC236}">
              <a16:creationId xmlns:a16="http://schemas.microsoft.com/office/drawing/2014/main" id="{5515F1D2-5F4F-E748-AF5B-1D2E7087C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0</xdr:rowOff>
    </xdr:from>
    <xdr:to>
      <xdr:col>5</xdr:col>
      <xdr:colOff>1647031</xdr:colOff>
      <xdr:row>66</xdr:row>
      <xdr:rowOff>0</xdr:rowOff>
    </xdr:to>
    <xdr:graphicFrame macro="">
      <xdr:nvGraphicFramePr>
        <xdr:cNvPr id="5" name="Gráfico 4">
          <a:extLst>
            <a:ext uri="{FF2B5EF4-FFF2-40B4-BE49-F238E27FC236}">
              <a16:creationId xmlns:a16="http://schemas.microsoft.com/office/drawing/2014/main" id="{31569F6A-67E3-914F-A33E-9E44CB686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43</xdr:row>
      <xdr:rowOff>0</xdr:rowOff>
    </xdr:from>
    <xdr:to>
      <xdr:col>12</xdr:col>
      <xdr:colOff>1527969</xdr:colOff>
      <xdr:row>66</xdr:row>
      <xdr:rowOff>0</xdr:rowOff>
    </xdr:to>
    <xdr:graphicFrame macro="">
      <xdr:nvGraphicFramePr>
        <xdr:cNvPr id="6" name="Gráfico 5">
          <a:extLst>
            <a:ext uri="{FF2B5EF4-FFF2-40B4-BE49-F238E27FC236}">
              <a16:creationId xmlns:a16="http://schemas.microsoft.com/office/drawing/2014/main" id="{0B8D3D77-2E38-B944-8C8B-D8CA051E5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43</xdr:row>
      <xdr:rowOff>0</xdr:rowOff>
    </xdr:from>
    <xdr:to>
      <xdr:col>26</xdr:col>
      <xdr:colOff>0</xdr:colOff>
      <xdr:row>66</xdr:row>
      <xdr:rowOff>0</xdr:rowOff>
    </xdr:to>
    <xdr:graphicFrame macro="">
      <xdr:nvGraphicFramePr>
        <xdr:cNvPr id="7" name="Gráfico 6">
          <a:extLst>
            <a:ext uri="{FF2B5EF4-FFF2-40B4-BE49-F238E27FC236}">
              <a16:creationId xmlns:a16="http://schemas.microsoft.com/office/drawing/2014/main" id="{310A2F5B-72F8-074F-AF84-D9A9B60BE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18</xdr:row>
      <xdr:rowOff>0</xdr:rowOff>
    </xdr:from>
    <xdr:to>
      <xdr:col>5</xdr:col>
      <xdr:colOff>1647031</xdr:colOff>
      <xdr:row>41</xdr:row>
      <xdr:rowOff>-1</xdr:rowOff>
    </xdr:to>
    <xdr:graphicFrame macro="">
      <xdr:nvGraphicFramePr>
        <xdr:cNvPr id="2" name="Gráfico 1">
          <a:extLst>
            <a:ext uri="{FF2B5EF4-FFF2-40B4-BE49-F238E27FC236}">
              <a16:creationId xmlns:a16="http://schemas.microsoft.com/office/drawing/2014/main" id="{B6FDBCC3-3ECA-5441-941A-36CAA8076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18</xdr:row>
      <xdr:rowOff>0</xdr:rowOff>
    </xdr:from>
    <xdr:to>
      <xdr:col>12</xdr:col>
      <xdr:colOff>1527969</xdr:colOff>
      <xdr:row>41</xdr:row>
      <xdr:rowOff>-1</xdr:rowOff>
    </xdr:to>
    <xdr:graphicFrame macro="">
      <xdr:nvGraphicFramePr>
        <xdr:cNvPr id="9" name="Gráfico 8">
          <a:extLst>
            <a:ext uri="{FF2B5EF4-FFF2-40B4-BE49-F238E27FC236}">
              <a16:creationId xmlns:a16="http://schemas.microsoft.com/office/drawing/2014/main" id="{7C0298F4-ED8D-F449-9F44-AE560540B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18</xdr:row>
      <xdr:rowOff>0</xdr:rowOff>
    </xdr:from>
    <xdr:to>
      <xdr:col>26</xdr:col>
      <xdr:colOff>0</xdr:colOff>
      <xdr:row>41</xdr:row>
      <xdr:rowOff>-1</xdr:rowOff>
    </xdr:to>
    <xdr:graphicFrame macro="">
      <xdr:nvGraphicFramePr>
        <xdr:cNvPr id="10" name="Gráfico 9">
          <a:extLst>
            <a:ext uri="{FF2B5EF4-FFF2-40B4-BE49-F238E27FC236}">
              <a16:creationId xmlns:a16="http://schemas.microsoft.com/office/drawing/2014/main" id="{E9CBD1EC-F974-6840-9BDE-48242C46C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0</xdr:rowOff>
    </xdr:from>
    <xdr:to>
      <xdr:col>5</xdr:col>
      <xdr:colOff>1647031</xdr:colOff>
      <xdr:row>66</xdr:row>
      <xdr:rowOff>0</xdr:rowOff>
    </xdr:to>
    <xdr:graphicFrame macro="">
      <xdr:nvGraphicFramePr>
        <xdr:cNvPr id="11" name="Gráfico 10">
          <a:extLst>
            <a:ext uri="{FF2B5EF4-FFF2-40B4-BE49-F238E27FC236}">
              <a16:creationId xmlns:a16="http://schemas.microsoft.com/office/drawing/2014/main" id="{36012FAF-7671-D848-8232-E9A69A536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43</xdr:row>
      <xdr:rowOff>0</xdr:rowOff>
    </xdr:from>
    <xdr:to>
      <xdr:col>12</xdr:col>
      <xdr:colOff>1527969</xdr:colOff>
      <xdr:row>66</xdr:row>
      <xdr:rowOff>0</xdr:rowOff>
    </xdr:to>
    <xdr:graphicFrame macro="">
      <xdr:nvGraphicFramePr>
        <xdr:cNvPr id="12" name="Gráfico 11">
          <a:extLst>
            <a:ext uri="{FF2B5EF4-FFF2-40B4-BE49-F238E27FC236}">
              <a16:creationId xmlns:a16="http://schemas.microsoft.com/office/drawing/2014/main" id="{90DE5804-7B80-3540-8DE7-FF224EBB1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43</xdr:row>
      <xdr:rowOff>0</xdr:rowOff>
    </xdr:from>
    <xdr:to>
      <xdr:col>26</xdr:col>
      <xdr:colOff>0</xdr:colOff>
      <xdr:row>66</xdr:row>
      <xdr:rowOff>0</xdr:rowOff>
    </xdr:to>
    <xdr:graphicFrame macro="">
      <xdr:nvGraphicFramePr>
        <xdr:cNvPr id="13" name="Gráfico 12">
          <a:extLst>
            <a:ext uri="{FF2B5EF4-FFF2-40B4-BE49-F238E27FC236}">
              <a16:creationId xmlns:a16="http://schemas.microsoft.com/office/drawing/2014/main" id="{CE38AD05-6002-774D-90EE-522BDC20F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50800</xdr:rowOff>
    </xdr:from>
    <xdr:to>
      <xdr:col>10</xdr:col>
      <xdr:colOff>1358604</xdr:colOff>
      <xdr:row>51</xdr:row>
      <xdr:rowOff>118534</xdr:rowOff>
    </xdr:to>
    <xdr:graphicFrame macro="">
      <xdr:nvGraphicFramePr>
        <xdr:cNvPr id="2" name="Gráfico 1">
          <a:extLst>
            <a:ext uri="{FF2B5EF4-FFF2-40B4-BE49-F238E27FC236}">
              <a16:creationId xmlns:a16="http://schemas.microsoft.com/office/drawing/2014/main" id="{C14DEB36-4C58-CD4D-8DAB-F92AA90C4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xdr:row>
      <xdr:rowOff>0</xdr:rowOff>
    </xdr:from>
    <xdr:to>
      <xdr:col>30</xdr:col>
      <xdr:colOff>37804</xdr:colOff>
      <xdr:row>51</xdr:row>
      <xdr:rowOff>67734</xdr:rowOff>
    </xdr:to>
    <xdr:graphicFrame macro="">
      <xdr:nvGraphicFramePr>
        <xdr:cNvPr id="3" name="Gráfico 2">
          <a:extLst>
            <a:ext uri="{FF2B5EF4-FFF2-40B4-BE49-F238E27FC236}">
              <a16:creationId xmlns:a16="http://schemas.microsoft.com/office/drawing/2014/main" id="{7B90ECA7-74CA-2A43-B899-EBE31C1AE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10</xdr:col>
      <xdr:colOff>1149054</xdr:colOff>
      <xdr:row>91</xdr:row>
      <xdr:rowOff>67734</xdr:rowOff>
    </xdr:to>
    <xdr:graphicFrame macro="">
      <xdr:nvGraphicFramePr>
        <xdr:cNvPr id="4" name="Gráfico 3">
          <a:extLst>
            <a:ext uri="{FF2B5EF4-FFF2-40B4-BE49-F238E27FC236}">
              <a16:creationId xmlns:a16="http://schemas.microsoft.com/office/drawing/2014/main" id="{E9305DB9-B876-534F-9CEA-B70A429E6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14</xdr:row>
      <xdr:rowOff>50800</xdr:rowOff>
    </xdr:from>
    <xdr:to>
      <xdr:col>10</xdr:col>
      <xdr:colOff>1358604</xdr:colOff>
      <xdr:row>51</xdr:row>
      <xdr:rowOff>118534</xdr:rowOff>
    </xdr:to>
    <xdr:graphicFrame macro="">
      <xdr:nvGraphicFramePr>
        <xdr:cNvPr id="5" name="Gráfico 4">
          <a:extLst>
            <a:ext uri="{FF2B5EF4-FFF2-40B4-BE49-F238E27FC236}">
              <a16:creationId xmlns:a16="http://schemas.microsoft.com/office/drawing/2014/main" id="{526DA085-8CAE-5C4C-967B-0E9A13D0C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xdr:row>
      <xdr:rowOff>0</xdr:rowOff>
    </xdr:from>
    <xdr:to>
      <xdr:col>30</xdr:col>
      <xdr:colOff>37804</xdr:colOff>
      <xdr:row>51</xdr:row>
      <xdr:rowOff>67734</xdr:rowOff>
    </xdr:to>
    <xdr:graphicFrame macro="">
      <xdr:nvGraphicFramePr>
        <xdr:cNvPr id="2" name="Gráfico 1">
          <a:extLst>
            <a:ext uri="{FF2B5EF4-FFF2-40B4-BE49-F238E27FC236}">
              <a16:creationId xmlns:a16="http://schemas.microsoft.com/office/drawing/2014/main" id="{34075A4A-EB8C-FC43-8FF8-A1E720CDF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10</xdr:col>
      <xdr:colOff>1149054</xdr:colOff>
      <xdr:row>91</xdr:row>
      <xdr:rowOff>67734</xdr:rowOff>
    </xdr:to>
    <xdr:graphicFrame macro="">
      <xdr:nvGraphicFramePr>
        <xdr:cNvPr id="3" name="Gráfico 2">
          <a:extLst>
            <a:ext uri="{FF2B5EF4-FFF2-40B4-BE49-F238E27FC236}">
              <a16:creationId xmlns:a16="http://schemas.microsoft.com/office/drawing/2014/main" id="{347CE12E-58F0-9D45-8FB0-F593A3A3F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xdr:row>
      <xdr:rowOff>50801</xdr:rowOff>
    </xdr:from>
    <xdr:to>
      <xdr:col>9</xdr:col>
      <xdr:colOff>1147096</xdr:colOff>
      <xdr:row>25</xdr:row>
      <xdr:rowOff>358060</xdr:rowOff>
    </xdr:to>
    <xdr:graphicFrame macro="">
      <xdr:nvGraphicFramePr>
        <xdr:cNvPr id="2" name="Gráfico 1">
          <a:extLst>
            <a:ext uri="{FF2B5EF4-FFF2-40B4-BE49-F238E27FC236}">
              <a16:creationId xmlns:a16="http://schemas.microsoft.com/office/drawing/2014/main" id="{90FAEEA7-1015-3546-838F-D4A16C35E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27</xdr:col>
      <xdr:colOff>754001</xdr:colOff>
      <xdr:row>25</xdr:row>
      <xdr:rowOff>307259</xdr:rowOff>
    </xdr:to>
    <xdr:graphicFrame macro="">
      <xdr:nvGraphicFramePr>
        <xdr:cNvPr id="3" name="Gráfico 2">
          <a:extLst>
            <a:ext uri="{FF2B5EF4-FFF2-40B4-BE49-F238E27FC236}">
              <a16:creationId xmlns:a16="http://schemas.microsoft.com/office/drawing/2014/main" id="{DB9E0C45-1837-6642-BCF3-6CB3AF554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10</xdr:row>
      <xdr:rowOff>0</xdr:rowOff>
    </xdr:from>
    <xdr:to>
      <xdr:col>50</xdr:col>
      <xdr:colOff>239953</xdr:colOff>
      <xdr:row>25</xdr:row>
      <xdr:rowOff>307259</xdr:rowOff>
    </xdr:to>
    <xdr:graphicFrame macro="">
      <xdr:nvGraphicFramePr>
        <xdr:cNvPr id="4" name="Gráfico 3">
          <a:extLst>
            <a:ext uri="{FF2B5EF4-FFF2-40B4-BE49-F238E27FC236}">
              <a16:creationId xmlns:a16="http://schemas.microsoft.com/office/drawing/2014/main" id="{76D779A6-67AE-4E49-B53B-4D2AEC702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0</xdr:rowOff>
    </xdr:from>
    <xdr:to>
      <xdr:col>9</xdr:col>
      <xdr:colOff>1147096</xdr:colOff>
      <xdr:row>42</xdr:row>
      <xdr:rowOff>307259</xdr:rowOff>
    </xdr:to>
    <xdr:graphicFrame macro="">
      <xdr:nvGraphicFramePr>
        <xdr:cNvPr id="5" name="Gráfico 4">
          <a:extLst>
            <a:ext uri="{FF2B5EF4-FFF2-40B4-BE49-F238E27FC236}">
              <a16:creationId xmlns:a16="http://schemas.microsoft.com/office/drawing/2014/main" id="{89DDFBE6-4019-094E-AB4F-B1800D236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27</xdr:col>
      <xdr:colOff>754001</xdr:colOff>
      <xdr:row>42</xdr:row>
      <xdr:rowOff>307259</xdr:rowOff>
    </xdr:to>
    <xdr:graphicFrame macro="">
      <xdr:nvGraphicFramePr>
        <xdr:cNvPr id="6" name="Gráfico 5">
          <a:extLst>
            <a:ext uri="{FF2B5EF4-FFF2-40B4-BE49-F238E27FC236}">
              <a16:creationId xmlns:a16="http://schemas.microsoft.com/office/drawing/2014/main" id="{3C86ED4C-1588-D744-AD5A-D4A395A53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10</xdr:row>
      <xdr:rowOff>50801</xdr:rowOff>
    </xdr:from>
    <xdr:to>
      <xdr:col>9</xdr:col>
      <xdr:colOff>1147096</xdr:colOff>
      <xdr:row>25</xdr:row>
      <xdr:rowOff>358060</xdr:rowOff>
    </xdr:to>
    <xdr:graphicFrame macro="">
      <xdr:nvGraphicFramePr>
        <xdr:cNvPr id="2" name="Gráfico 1">
          <a:extLst>
            <a:ext uri="{FF2B5EF4-FFF2-40B4-BE49-F238E27FC236}">
              <a16:creationId xmlns:a16="http://schemas.microsoft.com/office/drawing/2014/main" id="{0F24C901-7F2E-3342-94DB-C9318D1A3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27</xdr:col>
      <xdr:colOff>754001</xdr:colOff>
      <xdr:row>25</xdr:row>
      <xdr:rowOff>307259</xdr:rowOff>
    </xdr:to>
    <xdr:graphicFrame macro="">
      <xdr:nvGraphicFramePr>
        <xdr:cNvPr id="3" name="Gráfico 2">
          <a:extLst>
            <a:ext uri="{FF2B5EF4-FFF2-40B4-BE49-F238E27FC236}">
              <a16:creationId xmlns:a16="http://schemas.microsoft.com/office/drawing/2014/main" id="{B43D2B64-1A75-7E4F-BFE0-5CBF1BB17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10</xdr:row>
      <xdr:rowOff>0</xdr:rowOff>
    </xdr:from>
    <xdr:to>
      <xdr:col>50</xdr:col>
      <xdr:colOff>239953</xdr:colOff>
      <xdr:row>25</xdr:row>
      <xdr:rowOff>307259</xdr:rowOff>
    </xdr:to>
    <xdr:graphicFrame macro="">
      <xdr:nvGraphicFramePr>
        <xdr:cNvPr id="4" name="Gráfico 3">
          <a:extLst>
            <a:ext uri="{FF2B5EF4-FFF2-40B4-BE49-F238E27FC236}">
              <a16:creationId xmlns:a16="http://schemas.microsoft.com/office/drawing/2014/main" id="{4E558D85-F831-2C41-A245-E8E97F6D1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0</xdr:rowOff>
    </xdr:from>
    <xdr:to>
      <xdr:col>9</xdr:col>
      <xdr:colOff>1147096</xdr:colOff>
      <xdr:row>42</xdr:row>
      <xdr:rowOff>307259</xdr:rowOff>
    </xdr:to>
    <xdr:graphicFrame macro="">
      <xdr:nvGraphicFramePr>
        <xdr:cNvPr id="5" name="Gráfico 4">
          <a:extLst>
            <a:ext uri="{FF2B5EF4-FFF2-40B4-BE49-F238E27FC236}">
              <a16:creationId xmlns:a16="http://schemas.microsoft.com/office/drawing/2014/main" id="{4773B710-D036-8647-8D18-020ADB743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27</xdr:col>
      <xdr:colOff>754001</xdr:colOff>
      <xdr:row>42</xdr:row>
      <xdr:rowOff>307259</xdr:rowOff>
    </xdr:to>
    <xdr:graphicFrame macro="">
      <xdr:nvGraphicFramePr>
        <xdr:cNvPr id="6" name="Gráfico 5">
          <a:extLst>
            <a:ext uri="{FF2B5EF4-FFF2-40B4-BE49-F238E27FC236}">
              <a16:creationId xmlns:a16="http://schemas.microsoft.com/office/drawing/2014/main" id="{FFFC60CF-56CC-BF4F-B002-EE83DABB1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7</xdr:row>
      <xdr:rowOff>0</xdr:rowOff>
    </xdr:from>
    <xdr:to>
      <xdr:col>9</xdr:col>
      <xdr:colOff>1016000</xdr:colOff>
      <xdr:row>38</xdr:row>
      <xdr:rowOff>25400</xdr:rowOff>
    </xdr:to>
    <xdr:graphicFrame macro="">
      <xdr:nvGraphicFramePr>
        <xdr:cNvPr id="2" name="Gráfico 1">
          <a:extLst>
            <a:ext uri="{FF2B5EF4-FFF2-40B4-BE49-F238E27FC236}">
              <a16:creationId xmlns:a16="http://schemas.microsoft.com/office/drawing/2014/main" id="{DDDEB180-5C16-A640-B5C9-8BCEB704F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7</xdr:row>
      <xdr:rowOff>0</xdr:rowOff>
    </xdr:from>
    <xdr:to>
      <xdr:col>9</xdr:col>
      <xdr:colOff>1016000</xdr:colOff>
      <xdr:row>38</xdr:row>
      <xdr:rowOff>25400</xdr:rowOff>
    </xdr:to>
    <xdr:graphicFrame macro="">
      <xdr:nvGraphicFramePr>
        <xdr:cNvPr id="2" name="Gráfico 1">
          <a:extLst>
            <a:ext uri="{FF2B5EF4-FFF2-40B4-BE49-F238E27FC236}">
              <a16:creationId xmlns:a16="http://schemas.microsoft.com/office/drawing/2014/main" id="{C1881E1D-88E3-2B42-BDC5-09E394785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7</xdr:row>
      <xdr:rowOff>0</xdr:rowOff>
    </xdr:from>
    <xdr:to>
      <xdr:col>9</xdr:col>
      <xdr:colOff>1168400</xdr:colOff>
      <xdr:row>34</xdr:row>
      <xdr:rowOff>165100</xdr:rowOff>
    </xdr:to>
    <xdr:graphicFrame macro="">
      <xdr:nvGraphicFramePr>
        <xdr:cNvPr id="2" name="Gráfico 1">
          <a:extLst>
            <a:ext uri="{FF2B5EF4-FFF2-40B4-BE49-F238E27FC236}">
              <a16:creationId xmlns:a16="http://schemas.microsoft.com/office/drawing/2014/main" id="{754C64F2-3B0C-6E48-BC76-E9F3B65B2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-1</xdr:rowOff>
    </xdr:from>
    <xdr:to>
      <xdr:col>7</xdr:col>
      <xdr:colOff>863600</xdr:colOff>
      <xdr:row>47</xdr:row>
      <xdr:rowOff>155221</xdr:rowOff>
    </xdr:to>
    <xdr:graphicFrame macro="">
      <xdr:nvGraphicFramePr>
        <xdr:cNvPr id="3" name="Gráfico 2">
          <a:extLst>
            <a:ext uri="{FF2B5EF4-FFF2-40B4-BE49-F238E27FC236}">
              <a16:creationId xmlns:a16="http://schemas.microsoft.com/office/drawing/2014/main" id="{D6074CD1-1D37-4647-8E02-E7FEBBDAE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18</xdr:row>
      <xdr:rowOff>0</xdr:rowOff>
    </xdr:from>
    <xdr:to>
      <xdr:col>21</xdr:col>
      <xdr:colOff>228600</xdr:colOff>
      <xdr:row>47</xdr:row>
      <xdr:rowOff>155222</xdr:rowOff>
    </xdr:to>
    <xdr:graphicFrame macro="">
      <xdr:nvGraphicFramePr>
        <xdr:cNvPr id="8" name="Gráfico 7">
          <a:extLst>
            <a:ext uri="{FF2B5EF4-FFF2-40B4-BE49-F238E27FC236}">
              <a16:creationId xmlns:a16="http://schemas.microsoft.com/office/drawing/2014/main" id="{D0FD53B8-1A0E-FA43-91F2-08BB9ABF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18</xdr:row>
      <xdr:rowOff>0</xdr:rowOff>
    </xdr:from>
    <xdr:to>
      <xdr:col>41</xdr:col>
      <xdr:colOff>304800</xdr:colOff>
      <xdr:row>47</xdr:row>
      <xdr:rowOff>155222</xdr:rowOff>
    </xdr:to>
    <xdr:graphicFrame macro="">
      <xdr:nvGraphicFramePr>
        <xdr:cNvPr id="9" name="Gráfico 8">
          <a:extLst>
            <a:ext uri="{FF2B5EF4-FFF2-40B4-BE49-F238E27FC236}">
              <a16:creationId xmlns:a16="http://schemas.microsoft.com/office/drawing/2014/main" id="{6E91B992-10C2-344E-B2C8-CA432D6C0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50</xdr:row>
      <xdr:rowOff>0</xdr:rowOff>
    </xdr:from>
    <xdr:to>
      <xdr:col>7</xdr:col>
      <xdr:colOff>863600</xdr:colOff>
      <xdr:row>79</xdr:row>
      <xdr:rowOff>155222</xdr:rowOff>
    </xdr:to>
    <xdr:graphicFrame macro="">
      <xdr:nvGraphicFramePr>
        <xdr:cNvPr id="10" name="Gráfico 9">
          <a:extLst>
            <a:ext uri="{FF2B5EF4-FFF2-40B4-BE49-F238E27FC236}">
              <a16:creationId xmlns:a16="http://schemas.microsoft.com/office/drawing/2014/main" id="{B04A07F4-D647-D942-858E-EB633633C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50</xdr:row>
      <xdr:rowOff>0</xdr:rowOff>
    </xdr:from>
    <xdr:to>
      <xdr:col>21</xdr:col>
      <xdr:colOff>228600</xdr:colOff>
      <xdr:row>79</xdr:row>
      <xdr:rowOff>155222</xdr:rowOff>
    </xdr:to>
    <xdr:graphicFrame macro="">
      <xdr:nvGraphicFramePr>
        <xdr:cNvPr id="11" name="Gráfico 10">
          <a:extLst>
            <a:ext uri="{FF2B5EF4-FFF2-40B4-BE49-F238E27FC236}">
              <a16:creationId xmlns:a16="http://schemas.microsoft.com/office/drawing/2014/main" id="{5F94F0C7-7CB8-254A-958B-CA421C39B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50</xdr:row>
      <xdr:rowOff>0</xdr:rowOff>
    </xdr:from>
    <xdr:to>
      <xdr:col>41</xdr:col>
      <xdr:colOff>304800</xdr:colOff>
      <xdr:row>79</xdr:row>
      <xdr:rowOff>155222</xdr:rowOff>
    </xdr:to>
    <xdr:graphicFrame macro="">
      <xdr:nvGraphicFramePr>
        <xdr:cNvPr id="12" name="Gráfico 11">
          <a:extLst>
            <a:ext uri="{FF2B5EF4-FFF2-40B4-BE49-F238E27FC236}">
              <a16:creationId xmlns:a16="http://schemas.microsoft.com/office/drawing/2014/main" id="{4E24BD96-05E5-5F4F-8C1B-E3B10A200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7</xdr:row>
      <xdr:rowOff>0</xdr:rowOff>
    </xdr:from>
    <xdr:to>
      <xdr:col>9</xdr:col>
      <xdr:colOff>1168400</xdr:colOff>
      <xdr:row>34</xdr:row>
      <xdr:rowOff>165100</xdr:rowOff>
    </xdr:to>
    <xdr:graphicFrame macro="">
      <xdr:nvGraphicFramePr>
        <xdr:cNvPr id="2" name="Gráfico 1">
          <a:extLst>
            <a:ext uri="{FF2B5EF4-FFF2-40B4-BE49-F238E27FC236}">
              <a16:creationId xmlns:a16="http://schemas.microsoft.com/office/drawing/2014/main" id="{2E512E5D-FD34-D840-939B-BBDAA88A5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57151</xdr:colOff>
      <xdr:row>23</xdr:row>
      <xdr:rowOff>149224</xdr:rowOff>
    </xdr:from>
    <xdr:to>
      <xdr:col>8</xdr:col>
      <xdr:colOff>793751</xdr:colOff>
      <xdr:row>64</xdr:row>
      <xdr:rowOff>41810</xdr:rowOff>
    </xdr:to>
    <xdr:graphicFrame macro="">
      <xdr:nvGraphicFramePr>
        <xdr:cNvPr id="2" name="Gráfico 1">
          <a:extLst>
            <a:ext uri="{FF2B5EF4-FFF2-40B4-BE49-F238E27FC236}">
              <a16:creationId xmlns:a16="http://schemas.microsoft.com/office/drawing/2014/main" id="{0EAF22AF-7218-D340-8178-3AD3F0B83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2190750</xdr:colOff>
      <xdr:row>23</xdr:row>
      <xdr:rowOff>95250</xdr:rowOff>
    </xdr:from>
    <xdr:to>
      <xdr:col>17</xdr:col>
      <xdr:colOff>114300</xdr:colOff>
      <xdr:row>63</xdr:row>
      <xdr:rowOff>178336</xdr:rowOff>
    </xdr:to>
    <xdr:graphicFrame macro="">
      <xdr:nvGraphicFramePr>
        <xdr:cNvPr id="3" name="Gráfico 2">
          <a:extLst>
            <a:ext uri="{FF2B5EF4-FFF2-40B4-BE49-F238E27FC236}">
              <a16:creationId xmlns:a16="http://schemas.microsoft.com/office/drawing/2014/main" id="{FF1CC994-86C2-784D-A572-F40EA2DAF23D}"/>
            </a:ext>
            <a:ext uri="{147F2762-F138-4A5C-976F-8EAC2B608ADB}">
              <a16:predDERef xmlns:a16="http://schemas.microsoft.com/office/drawing/2014/main" pred="{0EAF22AF-7218-D340-8178-3AD3F0B83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26</xdr:col>
      <xdr:colOff>1498600</xdr:colOff>
      <xdr:row>61</xdr:row>
      <xdr:rowOff>83086</xdr:rowOff>
    </xdr:to>
    <xdr:graphicFrame macro="">
      <xdr:nvGraphicFramePr>
        <xdr:cNvPr id="4" name="Gráfico 3">
          <a:extLst>
            <a:ext uri="{FF2B5EF4-FFF2-40B4-BE49-F238E27FC236}">
              <a16:creationId xmlns:a16="http://schemas.microsoft.com/office/drawing/2014/main" id="{E20D23F0-ED73-0D4B-BB1E-DEA5E4B4F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63</xdr:row>
      <xdr:rowOff>0</xdr:rowOff>
    </xdr:from>
    <xdr:to>
      <xdr:col>8</xdr:col>
      <xdr:colOff>736600</xdr:colOff>
      <xdr:row>103</xdr:row>
      <xdr:rowOff>83086</xdr:rowOff>
    </xdr:to>
    <xdr:graphicFrame macro="">
      <xdr:nvGraphicFramePr>
        <xdr:cNvPr id="5" name="Gráfico 4">
          <a:extLst>
            <a:ext uri="{FF2B5EF4-FFF2-40B4-BE49-F238E27FC236}">
              <a16:creationId xmlns:a16="http://schemas.microsoft.com/office/drawing/2014/main" id="{63DE4D82-6299-1544-92B9-13E5D8EC3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63</xdr:row>
      <xdr:rowOff>0</xdr:rowOff>
    </xdr:from>
    <xdr:to>
      <xdr:col>17</xdr:col>
      <xdr:colOff>152400</xdr:colOff>
      <xdr:row>103</xdr:row>
      <xdr:rowOff>83086</xdr:rowOff>
    </xdr:to>
    <xdr:graphicFrame macro="">
      <xdr:nvGraphicFramePr>
        <xdr:cNvPr id="6" name="Gráfico 5">
          <a:extLst>
            <a:ext uri="{FF2B5EF4-FFF2-40B4-BE49-F238E27FC236}">
              <a16:creationId xmlns:a16="http://schemas.microsoft.com/office/drawing/2014/main" id="{8CB48025-927B-F541-B109-32B2FAE12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63</xdr:row>
      <xdr:rowOff>0</xdr:rowOff>
    </xdr:from>
    <xdr:to>
      <xdr:col>26</xdr:col>
      <xdr:colOff>1498600</xdr:colOff>
      <xdr:row>103</xdr:row>
      <xdr:rowOff>83086</xdr:rowOff>
    </xdr:to>
    <xdr:graphicFrame macro="">
      <xdr:nvGraphicFramePr>
        <xdr:cNvPr id="7" name="Gráfico 6">
          <a:extLst>
            <a:ext uri="{FF2B5EF4-FFF2-40B4-BE49-F238E27FC236}">
              <a16:creationId xmlns:a16="http://schemas.microsoft.com/office/drawing/2014/main" id="{5A334C17-3261-7D44-B78B-F9E330AE6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21</xdr:row>
      <xdr:rowOff>15874</xdr:rowOff>
    </xdr:from>
    <xdr:to>
      <xdr:col>8</xdr:col>
      <xdr:colOff>736601</xdr:colOff>
      <xdr:row>61</xdr:row>
      <xdr:rowOff>98960</xdr:rowOff>
    </xdr:to>
    <xdr:graphicFrame macro="">
      <xdr:nvGraphicFramePr>
        <xdr:cNvPr id="2" name="Gráfico 1">
          <a:extLst>
            <a:ext uri="{FF2B5EF4-FFF2-40B4-BE49-F238E27FC236}">
              <a16:creationId xmlns:a16="http://schemas.microsoft.com/office/drawing/2014/main" id="{CC8B896D-B0F8-A844-88E3-587B7CF45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21</xdr:row>
      <xdr:rowOff>0</xdr:rowOff>
    </xdr:from>
    <xdr:to>
      <xdr:col>17</xdr:col>
      <xdr:colOff>152400</xdr:colOff>
      <xdr:row>61</xdr:row>
      <xdr:rowOff>83086</xdr:rowOff>
    </xdr:to>
    <xdr:graphicFrame macro="">
      <xdr:nvGraphicFramePr>
        <xdr:cNvPr id="8" name="Gráfico 7">
          <a:extLst>
            <a:ext uri="{FF2B5EF4-FFF2-40B4-BE49-F238E27FC236}">
              <a16:creationId xmlns:a16="http://schemas.microsoft.com/office/drawing/2014/main" id="{88AC07EB-CF16-E84E-A489-D4536CDA3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26</xdr:col>
      <xdr:colOff>1498600</xdr:colOff>
      <xdr:row>61</xdr:row>
      <xdr:rowOff>83086</xdr:rowOff>
    </xdr:to>
    <xdr:graphicFrame macro="">
      <xdr:nvGraphicFramePr>
        <xdr:cNvPr id="9" name="Gráfico 8">
          <a:extLst>
            <a:ext uri="{FF2B5EF4-FFF2-40B4-BE49-F238E27FC236}">
              <a16:creationId xmlns:a16="http://schemas.microsoft.com/office/drawing/2014/main" id="{3B19482C-1669-7D4E-9159-A34399D06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63</xdr:row>
      <xdr:rowOff>0</xdr:rowOff>
    </xdr:from>
    <xdr:to>
      <xdr:col>8</xdr:col>
      <xdr:colOff>736600</xdr:colOff>
      <xdr:row>103</xdr:row>
      <xdr:rowOff>83086</xdr:rowOff>
    </xdr:to>
    <xdr:graphicFrame macro="">
      <xdr:nvGraphicFramePr>
        <xdr:cNvPr id="10" name="Gráfico 9">
          <a:extLst>
            <a:ext uri="{FF2B5EF4-FFF2-40B4-BE49-F238E27FC236}">
              <a16:creationId xmlns:a16="http://schemas.microsoft.com/office/drawing/2014/main" id="{09976CCE-A991-624B-9803-0A2557E31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63</xdr:row>
      <xdr:rowOff>0</xdr:rowOff>
    </xdr:from>
    <xdr:to>
      <xdr:col>17</xdr:col>
      <xdr:colOff>152400</xdr:colOff>
      <xdr:row>103</xdr:row>
      <xdr:rowOff>83086</xdr:rowOff>
    </xdr:to>
    <xdr:graphicFrame macro="">
      <xdr:nvGraphicFramePr>
        <xdr:cNvPr id="11" name="Gráfico 10">
          <a:extLst>
            <a:ext uri="{FF2B5EF4-FFF2-40B4-BE49-F238E27FC236}">
              <a16:creationId xmlns:a16="http://schemas.microsoft.com/office/drawing/2014/main" id="{4DCB37B5-AF19-0148-AE66-ED445811D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63</xdr:row>
      <xdr:rowOff>0</xdr:rowOff>
    </xdr:from>
    <xdr:to>
      <xdr:col>26</xdr:col>
      <xdr:colOff>1498600</xdr:colOff>
      <xdr:row>103</xdr:row>
      <xdr:rowOff>83086</xdr:rowOff>
    </xdr:to>
    <xdr:graphicFrame macro="">
      <xdr:nvGraphicFramePr>
        <xdr:cNvPr id="12" name="Gráfico 11">
          <a:extLst>
            <a:ext uri="{FF2B5EF4-FFF2-40B4-BE49-F238E27FC236}">
              <a16:creationId xmlns:a16="http://schemas.microsoft.com/office/drawing/2014/main" id="{9240D85E-87BC-7649-8F2F-627943CD4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19</xdr:row>
      <xdr:rowOff>84392</xdr:rowOff>
    </xdr:from>
    <xdr:to>
      <xdr:col>7</xdr:col>
      <xdr:colOff>3175</xdr:colOff>
      <xdr:row>45</xdr:row>
      <xdr:rowOff>77837</xdr:rowOff>
    </xdr:to>
    <xdr:graphicFrame macro="">
      <xdr:nvGraphicFramePr>
        <xdr:cNvPr id="2" name="Gráfico 1">
          <a:extLst>
            <a:ext uri="{FF2B5EF4-FFF2-40B4-BE49-F238E27FC236}">
              <a16:creationId xmlns:a16="http://schemas.microsoft.com/office/drawing/2014/main" id="{6D49904A-F015-2940-8D5F-0658AA68C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20</xdr:row>
      <xdr:rowOff>0</xdr:rowOff>
    </xdr:from>
    <xdr:to>
      <xdr:col>16</xdr:col>
      <xdr:colOff>584200</xdr:colOff>
      <xdr:row>45</xdr:row>
      <xdr:rowOff>187120</xdr:rowOff>
    </xdr:to>
    <xdr:graphicFrame macro="">
      <xdr:nvGraphicFramePr>
        <xdr:cNvPr id="3" name="Gráfico 2">
          <a:extLst>
            <a:ext uri="{FF2B5EF4-FFF2-40B4-BE49-F238E27FC236}">
              <a16:creationId xmlns:a16="http://schemas.microsoft.com/office/drawing/2014/main" id="{E9452B26-EC29-4E42-A588-7D70AE2272D5}"/>
            </a:ext>
            <a:ext uri="{147F2762-F138-4A5C-976F-8EAC2B608ADB}">
              <a16:predDERef xmlns:a16="http://schemas.microsoft.com/office/drawing/2014/main" pred="{6D49904A-F015-2940-8D5F-0658AA68C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18</xdr:row>
      <xdr:rowOff>0</xdr:rowOff>
    </xdr:from>
    <xdr:to>
      <xdr:col>33</xdr:col>
      <xdr:colOff>457200</xdr:colOff>
      <xdr:row>43</xdr:row>
      <xdr:rowOff>196645</xdr:rowOff>
    </xdr:to>
    <xdr:graphicFrame macro="">
      <xdr:nvGraphicFramePr>
        <xdr:cNvPr id="4" name="Gráfico 3">
          <a:extLst>
            <a:ext uri="{FF2B5EF4-FFF2-40B4-BE49-F238E27FC236}">
              <a16:creationId xmlns:a16="http://schemas.microsoft.com/office/drawing/2014/main" id="{093FC4A1-EE23-9F44-A5A2-E7D3853E8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0</xdr:rowOff>
    </xdr:from>
    <xdr:to>
      <xdr:col>6</xdr:col>
      <xdr:colOff>1498600</xdr:colOff>
      <xdr:row>70</xdr:row>
      <xdr:rowOff>196645</xdr:rowOff>
    </xdr:to>
    <xdr:graphicFrame macro="">
      <xdr:nvGraphicFramePr>
        <xdr:cNvPr id="5" name="Gráfico 4">
          <a:extLst>
            <a:ext uri="{FF2B5EF4-FFF2-40B4-BE49-F238E27FC236}">
              <a16:creationId xmlns:a16="http://schemas.microsoft.com/office/drawing/2014/main" id="{ED747E91-EBC0-F74F-B6C9-E99851379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45</xdr:row>
      <xdr:rowOff>0</xdr:rowOff>
    </xdr:from>
    <xdr:to>
      <xdr:col>16</xdr:col>
      <xdr:colOff>508000</xdr:colOff>
      <xdr:row>70</xdr:row>
      <xdr:rowOff>196645</xdr:rowOff>
    </xdr:to>
    <xdr:graphicFrame macro="">
      <xdr:nvGraphicFramePr>
        <xdr:cNvPr id="6" name="Gráfico 5">
          <a:extLst>
            <a:ext uri="{FF2B5EF4-FFF2-40B4-BE49-F238E27FC236}">
              <a16:creationId xmlns:a16="http://schemas.microsoft.com/office/drawing/2014/main" id="{5B6452C5-962E-4045-B1B8-766CBAC62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45</xdr:row>
      <xdr:rowOff>0</xdr:rowOff>
    </xdr:from>
    <xdr:to>
      <xdr:col>33</xdr:col>
      <xdr:colOff>457200</xdr:colOff>
      <xdr:row>70</xdr:row>
      <xdr:rowOff>196645</xdr:rowOff>
    </xdr:to>
    <xdr:graphicFrame macro="">
      <xdr:nvGraphicFramePr>
        <xdr:cNvPr id="7" name="Gráfico 6">
          <a:extLst>
            <a:ext uri="{FF2B5EF4-FFF2-40B4-BE49-F238E27FC236}">
              <a16:creationId xmlns:a16="http://schemas.microsoft.com/office/drawing/2014/main" id="{7BB9A778-13FE-5E4D-87AB-BDCE60CB8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18</xdr:row>
      <xdr:rowOff>8192</xdr:rowOff>
    </xdr:from>
    <xdr:to>
      <xdr:col>6</xdr:col>
      <xdr:colOff>1498600</xdr:colOff>
      <xdr:row>44</xdr:row>
      <xdr:rowOff>1637</xdr:rowOff>
    </xdr:to>
    <xdr:graphicFrame macro="">
      <xdr:nvGraphicFramePr>
        <xdr:cNvPr id="2" name="Gráfico 1">
          <a:extLst>
            <a:ext uri="{FF2B5EF4-FFF2-40B4-BE49-F238E27FC236}">
              <a16:creationId xmlns:a16="http://schemas.microsoft.com/office/drawing/2014/main" id="{9CC8C41B-0E2D-6D48-839B-FDBBA630E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0</xdr:rowOff>
    </xdr:from>
    <xdr:to>
      <xdr:col>16</xdr:col>
      <xdr:colOff>508000</xdr:colOff>
      <xdr:row>43</xdr:row>
      <xdr:rowOff>196645</xdr:rowOff>
    </xdr:to>
    <xdr:graphicFrame macro="">
      <xdr:nvGraphicFramePr>
        <xdr:cNvPr id="8" name="Gráfico 7">
          <a:extLst>
            <a:ext uri="{FF2B5EF4-FFF2-40B4-BE49-F238E27FC236}">
              <a16:creationId xmlns:a16="http://schemas.microsoft.com/office/drawing/2014/main" id="{41BF5DEA-DB6C-6441-91B7-032739684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18</xdr:row>
      <xdr:rowOff>0</xdr:rowOff>
    </xdr:from>
    <xdr:to>
      <xdr:col>33</xdr:col>
      <xdr:colOff>457200</xdr:colOff>
      <xdr:row>43</xdr:row>
      <xdr:rowOff>196645</xdr:rowOff>
    </xdr:to>
    <xdr:graphicFrame macro="">
      <xdr:nvGraphicFramePr>
        <xdr:cNvPr id="9" name="Gráfico 8">
          <a:extLst>
            <a:ext uri="{FF2B5EF4-FFF2-40B4-BE49-F238E27FC236}">
              <a16:creationId xmlns:a16="http://schemas.microsoft.com/office/drawing/2014/main" id="{F35D9D04-2204-754E-BE11-90F987AB4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0</xdr:rowOff>
    </xdr:from>
    <xdr:to>
      <xdr:col>6</xdr:col>
      <xdr:colOff>1498600</xdr:colOff>
      <xdr:row>70</xdr:row>
      <xdr:rowOff>196645</xdr:rowOff>
    </xdr:to>
    <xdr:graphicFrame macro="">
      <xdr:nvGraphicFramePr>
        <xdr:cNvPr id="10" name="Gráfico 9">
          <a:extLst>
            <a:ext uri="{FF2B5EF4-FFF2-40B4-BE49-F238E27FC236}">
              <a16:creationId xmlns:a16="http://schemas.microsoft.com/office/drawing/2014/main" id="{142D2923-A072-D844-B653-1205FC667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45</xdr:row>
      <xdr:rowOff>0</xdr:rowOff>
    </xdr:from>
    <xdr:to>
      <xdr:col>16</xdr:col>
      <xdr:colOff>508000</xdr:colOff>
      <xdr:row>70</xdr:row>
      <xdr:rowOff>196645</xdr:rowOff>
    </xdr:to>
    <xdr:graphicFrame macro="">
      <xdr:nvGraphicFramePr>
        <xdr:cNvPr id="11" name="Gráfico 10">
          <a:extLst>
            <a:ext uri="{FF2B5EF4-FFF2-40B4-BE49-F238E27FC236}">
              <a16:creationId xmlns:a16="http://schemas.microsoft.com/office/drawing/2014/main" id="{6DF5151E-6364-4842-8B35-D5BB0FF5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45</xdr:row>
      <xdr:rowOff>0</xdr:rowOff>
    </xdr:from>
    <xdr:to>
      <xdr:col>33</xdr:col>
      <xdr:colOff>457200</xdr:colOff>
      <xdr:row>70</xdr:row>
      <xdr:rowOff>196645</xdr:rowOff>
    </xdr:to>
    <xdr:graphicFrame macro="">
      <xdr:nvGraphicFramePr>
        <xdr:cNvPr id="12" name="Gráfico 11">
          <a:extLst>
            <a:ext uri="{FF2B5EF4-FFF2-40B4-BE49-F238E27FC236}">
              <a16:creationId xmlns:a16="http://schemas.microsoft.com/office/drawing/2014/main" id="{AA8A134D-D320-1E48-9599-AE31917E3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0</xdr:rowOff>
    </xdr:from>
    <xdr:to>
      <xdr:col>8</xdr:col>
      <xdr:colOff>1672166</xdr:colOff>
      <xdr:row>52</xdr:row>
      <xdr:rowOff>0</xdr:rowOff>
    </xdr:to>
    <xdr:graphicFrame macro="">
      <xdr:nvGraphicFramePr>
        <xdr:cNvPr id="2" name="Gráfico 1">
          <a:extLst>
            <a:ext uri="{FF2B5EF4-FFF2-40B4-BE49-F238E27FC236}">
              <a16:creationId xmlns:a16="http://schemas.microsoft.com/office/drawing/2014/main" id="{4318E244-A719-4D42-AAA0-305B8BC82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Personalizado 485">
      <a:dk1>
        <a:srgbClr val="3F3F3F"/>
      </a:dk1>
      <a:lt1>
        <a:sysClr val="window" lastClr="FFFFFF"/>
      </a:lt1>
      <a:dk2>
        <a:srgbClr val="3F3F3F"/>
      </a:dk2>
      <a:lt2>
        <a:srgbClr val="FAF9F8"/>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427BE-C299-6A42-9050-F4F6AE29090A}">
  <sheetPr>
    <tabColor rgb="FFFF8989"/>
  </sheetPr>
  <dimension ref="A1:I23"/>
  <sheetViews>
    <sheetView topLeftCell="B1" zoomScale="75" zoomScaleNormal="100" workbookViewId="0">
      <pane ySplit="3" topLeftCell="A14" activePane="bottomLeft" state="frozen"/>
      <selection activeCell="A5" sqref="A5"/>
      <selection pane="bottomLeft" activeCell="B5" sqref="B5"/>
    </sheetView>
  </sheetViews>
  <sheetFormatPr baseColWidth="10" defaultColWidth="11.44140625" defaultRowHeight="16.2"/>
  <cols>
    <col min="1" max="1" width="24" style="489" customWidth="1"/>
    <col min="2" max="2" width="29" style="498" customWidth="1"/>
    <col min="3" max="3" width="20.33203125" style="489" customWidth="1"/>
    <col min="4" max="4" width="105.6640625" style="489" customWidth="1"/>
    <col min="5" max="5" width="23" style="489" customWidth="1"/>
    <col min="6" max="6" width="55.44140625" style="489" customWidth="1"/>
    <col min="7" max="7" width="35.44140625" style="489" customWidth="1"/>
    <col min="8" max="16384" width="11.44140625" style="489"/>
  </cols>
  <sheetData>
    <row r="1" spans="1:9" ht="22.95" customHeight="1">
      <c r="A1" s="517" t="s">
        <v>0</v>
      </c>
      <c r="B1" s="517"/>
      <c r="C1" s="517"/>
      <c r="D1" s="517"/>
      <c r="E1" s="517"/>
      <c r="F1" s="517"/>
      <c r="G1" s="518"/>
    </row>
    <row r="2" spans="1:9" ht="46.2" customHeight="1">
      <c r="A2" s="517" t="s">
        <v>1</v>
      </c>
      <c r="B2" s="517"/>
      <c r="C2" s="517"/>
      <c r="D2" s="517"/>
      <c r="E2" s="517"/>
      <c r="F2" s="517"/>
      <c r="G2" s="518"/>
    </row>
    <row r="3" spans="1:9" ht="33" thickBot="1">
      <c r="A3" s="491" t="s">
        <v>2</v>
      </c>
      <c r="B3" s="490" t="s">
        <v>3</v>
      </c>
      <c r="C3" s="491" t="s">
        <v>4</v>
      </c>
      <c r="D3" s="492" t="s">
        <v>5</v>
      </c>
      <c r="E3" s="492" t="s">
        <v>6</v>
      </c>
      <c r="F3" s="492" t="s">
        <v>7</v>
      </c>
      <c r="G3" s="493" t="s">
        <v>8</v>
      </c>
    </row>
    <row r="4" spans="1:9" ht="154.19999999999999" customHeight="1" thickBot="1">
      <c r="A4" s="503" t="s">
        <v>9</v>
      </c>
      <c r="B4" s="494" t="s">
        <v>10</v>
      </c>
      <c r="C4" s="495" t="s">
        <v>11</v>
      </c>
      <c r="D4" s="495" t="s">
        <v>12</v>
      </c>
      <c r="E4" s="496" t="s">
        <v>13</v>
      </c>
      <c r="F4" s="497" t="s">
        <v>14</v>
      </c>
      <c r="G4" s="519" t="s">
        <v>15</v>
      </c>
      <c r="I4" s="498"/>
    </row>
    <row r="5" spans="1:9" ht="195" thickBot="1">
      <c r="A5" s="503" t="s">
        <v>9</v>
      </c>
      <c r="B5" s="499" t="s">
        <v>16</v>
      </c>
      <c r="C5" s="500" t="s">
        <v>11</v>
      </c>
      <c r="D5" s="500" t="s">
        <v>17</v>
      </c>
      <c r="E5" s="501" t="s">
        <v>18</v>
      </c>
      <c r="F5" s="502" t="s">
        <v>19</v>
      </c>
      <c r="G5" s="520"/>
    </row>
    <row r="6" spans="1:9" ht="298.95" customHeight="1" thickBot="1">
      <c r="A6" s="503" t="s">
        <v>9</v>
      </c>
      <c r="B6" s="499" t="s">
        <v>20</v>
      </c>
      <c r="C6" s="500" t="s">
        <v>11</v>
      </c>
      <c r="D6" s="500" t="s">
        <v>21</v>
      </c>
      <c r="E6" s="501" t="s">
        <v>22</v>
      </c>
      <c r="F6" s="502" t="s">
        <v>19</v>
      </c>
      <c r="G6" s="520"/>
    </row>
    <row r="7" spans="1:9" ht="211.2" thickBot="1">
      <c r="A7" s="503" t="s">
        <v>9</v>
      </c>
      <c r="B7" s="503" t="s">
        <v>23</v>
      </c>
      <c r="C7" s="504" t="s">
        <v>11</v>
      </c>
      <c r="D7" s="504" t="s">
        <v>24</v>
      </c>
      <c r="E7" s="505" t="s">
        <v>25</v>
      </c>
      <c r="F7" s="506" t="s">
        <v>26</v>
      </c>
      <c r="G7" s="521"/>
    </row>
    <row r="8" spans="1:9" ht="195" thickBot="1">
      <c r="A8" s="503" t="s">
        <v>27</v>
      </c>
      <c r="B8" s="494" t="s">
        <v>28</v>
      </c>
      <c r="C8" s="495" t="s">
        <v>29</v>
      </c>
      <c r="D8" s="495" t="s">
        <v>30</v>
      </c>
      <c r="E8" s="507" t="s">
        <v>31</v>
      </c>
      <c r="F8" s="497" t="s">
        <v>32</v>
      </c>
      <c r="G8" s="519" t="s">
        <v>33</v>
      </c>
    </row>
    <row r="9" spans="1:9" ht="178.8" thickBot="1">
      <c r="A9" s="503" t="s">
        <v>27</v>
      </c>
      <c r="B9" s="499" t="s">
        <v>34</v>
      </c>
      <c r="C9" s="500" t="s">
        <v>29</v>
      </c>
      <c r="D9" s="500" t="s">
        <v>35</v>
      </c>
      <c r="E9" s="508" t="s">
        <v>36</v>
      </c>
      <c r="F9" s="502" t="s">
        <v>32</v>
      </c>
      <c r="G9" s="520"/>
    </row>
    <row r="10" spans="1:9" ht="162.6" thickBot="1">
      <c r="A10" s="503" t="s">
        <v>27</v>
      </c>
      <c r="B10" s="503" t="s">
        <v>37</v>
      </c>
      <c r="C10" s="504" t="s">
        <v>29</v>
      </c>
      <c r="D10" s="504" t="s">
        <v>38</v>
      </c>
      <c r="E10" s="509" t="s">
        <v>39</v>
      </c>
      <c r="F10" s="506" t="s">
        <v>32</v>
      </c>
      <c r="G10" s="521"/>
    </row>
    <row r="11" spans="1:9" ht="250.95" customHeight="1" thickBot="1">
      <c r="A11" s="503" t="s">
        <v>40</v>
      </c>
      <c r="B11" s="494" t="s">
        <v>41</v>
      </c>
      <c r="C11" s="495" t="s">
        <v>11</v>
      </c>
      <c r="D11" s="495" t="s">
        <v>42</v>
      </c>
      <c r="E11" s="507" t="s">
        <v>43</v>
      </c>
      <c r="F11" s="497" t="s">
        <v>44</v>
      </c>
      <c r="G11" s="519" t="s">
        <v>45</v>
      </c>
    </row>
    <row r="12" spans="1:9" ht="409.5" customHeight="1" thickBot="1">
      <c r="A12" s="503" t="s">
        <v>40</v>
      </c>
      <c r="B12" s="499" t="s">
        <v>46</v>
      </c>
      <c r="C12" s="500" t="s">
        <v>11</v>
      </c>
      <c r="D12" s="500" t="s">
        <v>47</v>
      </c>
      <c r="E12" s="508" t="s">
        <v>48</v>
      </c>
      <c r="F12" s="502" t="s">
        <v>49</v>
      </c>
      <c r="G12" s="520"/>
    </row>
    <row r="13" spans="1:9" ht="227.4" thickBot="1">
      <c r="A13" s="503" t="s">
        <v>40</v>
      </c>
      <c r="B13" s="499" t="s">
        <v>50</v>
      </c>
      <c r="C13" s="500" t="s">
        <v>11</v>
      </c>
      <c r="D13" s="500" t="s">
        <v>51</v>
      </c>
      <c r="E13" s="508" t="s">
        <v>52</v>
      </c>
      <c r="F13" s="502" t="s">
        <v>53</v>
      </c>
      <c r="G13" s="520"/>
    </row>
    <row r="14" spans="1:9" ht="308.39999999999998" thickBot="1">
      <c r="A14" s="503" t="s">
        <v>40</v>
      </c>
      <c r="B14" s="499" t="s">
        <v>54</v>
      </c>
      <c r="C14" s="500" t="s">
        <v>11</v>
      </c>
      <c r="D14" s="500" t="s">
        <v>55</v>
      </c>
      <c r="E14" s="508" t="s">
        <v>56</v>
      </c>
      <c r="F14" s="502" t="s">
        <v>53</v>
      </c>
      <c r="G14" s="520"/>
    </row>
    <row r="15" spans="1:9" ht="162.6" thickBot="1">
      <c r="A15" s="503" t="s">
        <v>40</v>
      </c>
      <c r="B15" s="503" t="s">
        <v>57</v>
      </c>
      <c r="C15" s="504" t="s">
        <v>11</v>
      </c>
      <c r="D15" s="504" t="s">
        <v>58</v>
      </c>
      <c r="E15" s="509" t="s">
        <v>59</v>
      </c>
      <c r="F15" s="506" t="s">
        <v>60</v>
      </c>
      <c r="G15" s="521"/>
    </row>
    <row r="16" spans="1:9" ht="146.4" thickBot="1">
      <c r="A16" s="503" t="s">
        <v>61</v>
      </c>
      <c r="B16" s="494" t="s">
        <v>62</v>
      </c>
      <c r="C16" s="495" t="s">
        <v>63</v>
      </c>
      <c r="D16" s="495" t="s">
        <v>64</v>
      </c>
      <c r="E16" s="507" t="s">
        <v>65</v>
      </c>
      <c r="F16" s="497" t="s">
        <v>66</v>
      </c>
      <c r="G16" s="519" t="s">
        <v>67</v>
      </c>
    </row>
    <row r="17" spans="1:7" ht="146.4" thickBot="1">
      <c r="A17" s="503" t="s">
        <v>61</v>
      </c>
      <c r="B17" s="499" t="s">
        <v>68</v>
      </c>
      <c r="C17" s="500" t="s">
        <v>69</v>
      </c>
      <c r="D17" s="500" t="s">
        <v>70</v>
      </c>
      <c r="E17" s="508" t="s">
        <v>71</v>
      </c>
      <c r="F17" s="502" t="s">
        <v>72</v>
      </c>
      <c r="G17" s="520"/>
    </row>
    <row r="18" spans="1:7" ht="130.19999999999999" thickBot="1">
      <c r="A18" s="503" t="s">
        <v>61</v>
      </c>
      <c r="B18" s="499" t="s">
        <v>73</v>
      </c>
      <c r="C18" s="500" t="s">
        <v>29</v>
      </c>
      <c r="D18" s="500" t="s">
        <v>74</v>
      </c>
      <c r="E18" s="508" t="s">
        <v>75</v>
      </c>
      <c r="F18" s="502" t="s">
        <v>76</v>
      </c>
      <c r="G18" s="520"/>
    </row>
    <row r="19" spans="1:7" ht="130.19999999999999" thickBot="1">
      <c r="A19" s="503" t="s">
        <v>61</v>
      </c>
      <c r="B19" s="503" t="s">
        <v>77</v>
      </c>
      <c r="C19" s="504" t="s">
        <v>78</v>
      </c>
      <c r="D19" s="504" t="s">
        <v>79</v>
      </c>
      <c r="E19" s="509" t="s">
        <v>80</v>
      </c>
      <c r="F19" s="506" t="s">
        <v>81</v>
      </c>
      <c r="G19" s="521"/>
    </row>
    <row r="20" spans="1:7" ht="195" thickBot="1">
      <c r="A20" s="503" t="s">
        <v>82</v>
      </c>
      <c r="B20" s="494" t="s">
        <v>83</v>
      </c>
      <c r="C20" s="495" t="s">
        <v>84</v>
      </c>
      <c r="D20" s="495" t="s">
        <v>85</v>
      </c>
      <c r="E20" s="507" t="s">
        <v>86</v>
      </c>
      <c r="F20" s="497" t="s">
        <v>87</v>
      </c>
      <c r="G20" s="519" t="s">
        <v>88</v>
      </c>
    </row>
    <row r="21" spans="1:7" ht="162.6" thickBot="1">
      <c r="A21" s="503" t="s">
        <v>82</v>
      </c>
      <c r="B21" s="499" t="s">
        <v>89</v>
      </c>
      <c r="C21" s="500" t="s">
        <v>90</v>
      </c>
      <c r="D21" s="500" t="s">
        <v>91</v>
      </c>
      <c r="E21" s="508" t="s">
        <v>92</v>
      </c>
      <c r="F21" s="502" t="s">
        <v>93</v>
      </c>
      <c r="G21" s="520"/>
    </row>
    <row r="22" spans="1:7" ht="146.4" thickBot="1">
      <c r="A22" s="503" t="s">
        <v>82</v>
      </c>
      <c r="B22" s="499" t="s">
        <v>94</v>
      </c>
      <c r="C22" s="500" t="s">
        <v>95</v>
      </c>
      <c r="D22" s="500" t="s">
        <v>96</v>
      </c>
      <c r="E22" s="508" t="s">
        <v>97</v>
      </c>
      <c r="F22" s="502" t="s">
        <v>98</v>
      </c>
      <c r="G22" s="520"/>
    </row>
    <row r="23" spans="1:7" ht="146.4" thickBot="1">
      <c r="A23" s="503" t="s">
        <v>82</v>
      </c>
      <c r="B23" s="503" t="s">
        <v>99</v>
      </c>
      <c r="C23" s="504" t="s">
        <v>100</v>
      </c>
      <c r="D23" s="504" t="s">
        <v>101</v>
      </c>
      <c r="E23" s="509" t="s">
        <v>102</v>
      </c>
      <c r="F23" s="506" t="s">
        <v>103</v>
      </c>
      <c r="G23" s="521"/>
    </row>
  </sheetData>
  <mergeCells count="7">
    <mergeCell ref="A1:G1"/>
    <mergeCell ref="A2:G2"/>
    <mergeCell ref="G20:G23"/>
    <mergeCell ref="G4:G7"/>
    <mergeCell ref="G8:G10"/>
    <mergeCell ref="G11:G15"/>
    <mergeCell ref="G16:G19"/>
  </mergeCells>
  <hyperlinks>
    <hyperlink ref="E4" location="'Indicador 1'!A1" display="Ir a indicador 1" xr:uid="{C3A41B65-0D4F-4243-A050-6FF408983EE9}"/>
    <hyperlink ref="E5" location="'Indicador 2'!A1" display="Ir a indicador 2" xr:uid="{2AB2724A-CB42-DE47-B4C6-6517B9881794}"/>
    <hyperlink ref="E6:E23" location="'Indicador 2'!A1" display="Ir a indicador 2" xr:uid="{07049F41-5909-E64D-A01D-AB942758A300}"/>
    <hyperlink ref="E6" location="'Indicador 3'!A1" display="Ir a indicador 3" xr:uid="{6A10BB7B-2A4D-DB4E-ADA7-90F429232180}"/>
    <hyperlink ref="E7" location="'Indicador 4'!A1" display="Ir a indicador 4" xr:uid="{26465B26-56FA-6440-A6F1-52470361BEBC}"/>
    <hyperlink ref="E8" location="'Indicador 5'!A1" display="Ir a indicador 5" xr:uid="{A2EEBE10-1E55-FC4B-A854-AD4BC24D8431}"/>
    <hyperlink ref="E9" location="'Indicador 6'!A1" display="Ir a indicador 6" xr:uid="{8D95AD2D-F8D2-2540-B11F-4A46887B36A8}"/>
    <hyperlink ref="E10" location="'Indicador 7'!A1" display="Ir a indicador 7" xr:uid="{C3AAC62B-4151-214C-A455-E046B262C011}"/>
    <hyperlink ref="E11" location="'Indicador 8'!A1" display="Ir a indicador 8" xr:uid="{31C037E5-8308-934C-8FDD-810004284D23}"/>
    <hyperlink ref="E12" location="'Indicador 9'!A1" display="Ir a indicador 9" xr:uid="{AD0D40DE-6044-5B4B-9D8B-AABDD78F3229}"/>
    <hyperlink ref="E13" location="'Indicador 10'!A1" display="Ir a indicador 10" xr:uid="{C6C93E12-A76F-8740-AD3C-B85E36399C74}"/>
    <hyperlink ref="E14" location="'Indicador 11'!A1" display="Ir a indicador 11" xr:uid="{50AC12D7-6EC7-D045-BBC9-DC79CE3AD937}"/>
    <hyperlink ref="E15" location="'Indicador 12'!A1" display="Ir a indicador 12" xr:uid="{FAFFB9F0-53A3-6846-B9A5-19FEC83BD0D9}"/>
    <hyperlink ref="E16" location="'Indicador 13'!A1" display="Ir a indicador 13" xr:uid="{0A555073-D30C-6E45-95BB-6EE33A98930E}"/>
    <hyperlink ref="E17" location="'Indicador 14'!A1" display="Ir a indicador 14" xr:uid="{E09EF7B7-EE81-C646-8EB7-CBF049806BB6}"/>
    <hyperlink ref="E18" location="'Indicador 15'!A1" display="Ir a indicador 15" xr:uid="{50FA76D5-A959-354F-8901-372B7C01D080}"/>
    <hyperlink ref="E19" location="'Indicador 16'!A1" display="Ir a indicador 16" xr:uid="{D7A7D00F-1979-5E4F-9358-34BBC7E043A4}"/>
    <hyperlink ref="E20" location="'Indicador 17'!A1" display="Ir a indicador 17" xr:uid="{D03773D6-1A48-CF48-BAD7-4B917ACD181A}"/>
    <hyperlink ref="E21" location="'Indicador 18'!A1" display="Ir a indicador 18" xr:uid="{AA0163C2-7BBA-D147-800F-D62F920C51AA}"/>
    <hyperlink ref="E22" location="'Indicador 19'!A1" display="Ir a indicador 19" xr:uid="{5140E64B-8AF3-1F48-B707-4F2F608940EC}"/>
    <hyperlink ref="E23" location="'Indicador 20'!A1" display="Ir a indicador 20" xr:uid="{BB59475C-C14C-5B48-9A7D-2CBE0852D2E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59C6-5BA2-824D-A62C-CC22FC6A2B76}">
  <sheetPr>
    <tabColor theme="9" tint="0.59999389629810485"/>
  </sheetPr>
  <dimension ref="A1:N18"/>
  <sheetViews>
    <sheetView topLeftCell="A3" zoomScale="70" zoomScaleNormal="70" workbookViewId="0">
      <selection activeCell="E18" sqref="E18:L19"/>
    </sheetView>
  </sheetViews>
  <sheetFormatPr baseColWidth="10" defaultColWidth="8.6640625" defaultRowHeight="15"/>
  <cols>
    <col min="1" max="1" width="12.44140625" style="7" customWidth="1"/>
    <col min="2" max="2" width="18" style="7" customWidth="1"/>
    <col min="3" max="3" width="15.33203125" style="7" customWidth="1"/>
    <col min="4" max="4" width="18.33203125" style="7" customWidth="1"/>
    <col min="5" max="5" width="20.33203125" style="7" customWidth="1"/>
    <col min="6" max="6" width="37" style="7" customWidth="1"/>
    <col min="7" max="7" width="21.44140625" style="7" customWidth="1"/>
    <col min="8" max="11" width="18.6640625" style="7" customWidth="1"/>
    <col min="12" max="12" width="27.33203125" style="7" customWidth="1"/>
    <col min="13" max="13" width="18.6640625" style="7" customWidth="1"/>
    <col min="14" max="16374" width="9.109375" style="7" bestFit="1" customWidth="1"/>
    <col min="16375" max="16383" width="8.6640625" style="7" bestFit="1" customWidth="1"/>
    <col min="16384" max="16384" width="8.6640625" style="7"/>
  </cols>
  <sheetData>
    <row r="1" spans="1:14" ht="67.2" customHeight="1">
      <c r="A1" s="538" t="s">
        <v>482</v>
      </c>
      <c r="B1" s="539"/>
      <c r="C1" s="539"/>
      <c r="D1" s="539"/>
      <c r="E1" s="539"/>
      <c r="F1" s="539"/>
      <c r="G1" s="539"/>
      <c r="H1" s="539"/>
      <c r="I1" s="539"/>
      <c r="J1" s="539"/>
      <c r="K1" s="539"/>
      <c r="L1" s="539"/>
      <c r="M1" s="540"/>
      <c r="N1" s="510" t="s">
        <v>105</v>
      </c>
    </row>
    <row r="2" spans="1:14" ht="57" customHeight="1">
      <c r="A2" s="600" t="s">
        <v>410</v>
      </c>
      <c r="B2" s="601"/>
      <c r="C2" s="601"/>
      <c r="D2" s="601"/>
      <c r="E2" s="601"/>
      <c r="F2" s="601"/>
      <c r="G2" s="601"/>
      <c r="H2" s="601"/>
      <c r="I2" s="601"/>
      <c r="J2" s="601"/>
      <c r="K2" s="601"/>
      <c r="L2" s="542" t="s">
        <v>381</v>
      </c>
      <c r="M2" s="542"/>
    </row>
    <row r="3" spans="1:14" ht="28.95" customHeight="1">
      <c r="A3" s="602" t="s">
        <v>483</v>
      </c>
      <c r="B3" s="603"/>
      <c r="C3" s="604"/>
      <c r="D3" s="604"/>
      <c r="E3" s="603"/>
      <c r="F3" s="603"/>
      <c r="G3" s="603"/>
      <c r="H3" s="603"/>
      <c r="I3" s="603"/>
      <c r="J3" s="603"/>
      <c r="K3" s="603"/>
      <c r="L3" s="603"/>
      <c r="M3" s="605"/>
    </row>
    <row r="4" spans="1:14" s="8" customFormat="1" ht="57" customHeight="1">
      <c r="A4" s="391" t="s">
        <v>383</v>
      </c>
      <c r="B4" s="513" t="s">
        <v>384</v>
      </c>
      <c r="C4" s="6" t="s">
        <v>7</v>
      </c>
      <c r="D4" s="6" t="s">
        <v>385</v>
      </c>
      <c r="E4" s="514" t="s">
        <v>484</v>
      </c>
      <c r="F4" s="317" t="s">
        <v>387</v>
      </c>
      <c r="G4" s="317" t="s">
        <v>388</v>
      </c>
      <c r="H4" s="317" t="s">
        <v>110</v>
      </c>
      <c r="I4" s="317" t="s">
        <v>111</v>
      </c>
      <c r="J4" s="317" t="s">
        <v>112</v>
      </c>
      <c r="K4" s="317" t="s">
        <v>389</v>
      </c>
      <c r="L4" s="317" t="s">
        <v>114</v>
      </c>
      <c r="M4" s="392" t="s">
        <v>390</v>
      </c>
    </row>
    <row r="5" spans="1:14" s="8" customFormat="1" ht="22.95" hidden="1" customHeight="1">
      <c r="A5" s="1" t="s">
        <v>391</v>
      </c>
      <c r="B5" s="2" t="s">
        <v>392</v>
      </c>
      <c r="C5" s="606" t="s">
        <v>393</v>
      </c>
      <c r="D5" s="2" t="s">
        <v>394</v>
      </c>
      <c r="E5" s="1"/>
      <c r="F5" s="1"/>
      <c r="G5" s="1"/>
      <c r="H5" s="1"/>
      <c r="I5" s="1"/>
      <c r="J5" s="1"/>
      <c r="K5" s="1"/>
      <c r="L5" s="1"/>
      <c r="M5" s="2"/>
    </row>
    <row r="6" spans="1:14" ht="106.95" customHeight="1">
      <c r="A6" s="1" t="s">
        <v>391</v>
      </c>
      <c r="B6" s="2" t="s">
        <v>392</v>
      </c>
      <c r="C6" s="607"/>
      <c r="D6" s="362" t="s">
        <v>395</v>
      </c>
      <c r="E6" s="1">
        <v>958</v>
      </c>
      <c r="F6" s="1">
        <v>934</v>
      </c>
      <c r="G6" s="1">
        <v>538</v>
      </c>
      <c r="H6" s="1">
        <v>691</v>
      </c>
      <c r="I6" s="1">
        <v>938</v>
      </c>
      <c r="J6" s="1">
        <v>900</v>
      </c>
      <c r="K6" s="1">
        <v>853</v>
      </c>
      <c r="L6" s="1">
        <v>701</v>
      </c>
      <c r="M6" s="1"/>
    </row>
    <row r="7" spans="1:14" ht="22.95" customHeight="1">
      <c r="A7" s="1" t="s">
        <v>391</v>
      </c>
      <c r="B7" s="2" t="s">
        <v>392</v>
      </c>
      <c r="C7" s="607"/>
      <c r="D7" s="393" t="s">
        <v>396</v>
      </c>
      <c r="E7" s="1">
        <v>12</v>
      </c>
      <c r="F7" s="1">
        <v>0</v>
      </c>
      <c r="G7" s="1">
        <v>0</v>
      </c>
      <c r="H7" s="1">
        <v>0</v>
      </c>
      <c r="I7" s="1">
        <v>12</v>
      </c>
      <c r="J7" s="1">
        <v>0</v>
      </c>
      <c r="K7" s="1">
        <v>0</v>
      </c>
      <c r="L7" s="1">
        <v>0</v>
      </c>
      <c r="M7" s="1"/>
    </row>
    <row r="8" spans="1:14" ht="22.95" customHeight="1">
      <c r="A8" s="1" t="s">
        <v>391</v>
      </c>
      <c r="B8" s="2" t="s">
        <v>392</v>
      </c>
      <c r="C8" s="607"/>
      <c r="D8" s="393" t="s">
        <v>397</v>
      </c>
      <c r="E8" s="1">
        <v>55</v>
      </c>
      <c r="F8" s="1">
        <v>24</v>
      </c>
      <c r="G8" s="1">
        <v>0</v>
      </c>
      <c r="H8" s="1">
        <v>0</v>
      </c>
      <c r="I8" s="1">
        <v>55</v>
      </c>
      <c r="J8" s="1">
        <v>24</v>
      </c>
      <c r="K8" s="1">
        <v>1</v>
      </c>
      <c r="L8" s="1">
        <v>1</v>
      </c>
      <c r="M8" s="1"/>
    </row>
    <row r="9" spans="1:14" ht="22.95" customHeight="1">
      <c r="A9" s="1" t="s">
        <v>391</v>
      </c>
      <c r="B9" s="2" t="s">
        <v>392</v>
      </c>
      <c r="C9" s="608"/>
      <c r="D9" s="394" t="s">
        <v>398</v>
      </c>
      <c r="E9" s="1">
        <v>18</v>
      </c>
      <c r="F9" s="1">
        <v>18</v>
      </c>
      <c r="G9" s="1">
        <v>5</v>
      </c>
      <c r="H9" s="1">
        <v>13</v>
      </c>
      <c r="I9" s="1">
        <v>18</v>
      </c>
      <c r="J9" s="1">
        <v>18</v>
      </c>
      <c r="K9" s="1">
        <v>0</v>
      </c>
      <c r="L9" s="1">
        <v>18</v>
      </c>
      <c r="M9" s="1"/>
    </row>
    <row r="10" spans="1:14" ht="20.25" customHeight="1"/>
    <row r="11" spans="1:14" ht="30" customHeight="1">
      <c r="A11" s="571" t="s">
        <v>485</v>
      </c>
      <c r="B11" s="571"/>
      <c r="C11" s="571"/>
      <c r="D11" s="571"/>
      <c r="E11" s="571"/>
      <c r="F11" s="571"/>
      <c r="G11" s="571"/>
      <c r="H11" s="571"/>
      <c r="I11" s="571"/>
      <c r="J11" s="571"/>
      <c r="K11" s="571"/>
      <c r="L11" s="571"/>
    </row>
    <row r="12" spans="1:14" s="8" customFormat="1" ht="58.2" customHeight="1">
      <c r="A12" s="6" t="s">
        <v>383</v>
      </c>
      <c r="B12" s="6" t="s">
        <v>384</v>
      </c>
      <c r="C12" s="395" t="s">
        <v>7</v>
      </c>
      <c r="D12" s="6" t="s">
        <v>385</v>
      </c>
      <c r="E12" s="317" t="s">
        <v>484</v>
      </c>
      <c r="F12" s="317" t="s">
        <v>387</v>
      </c>
      <c r="G12" s="6" t="s">
        <v>388</v>
      </c>
      <c r="H12" s="6" t="s">
        <v>110</v>
      </c>
      <c r="I12" s="6" t="s">
        <v>111</v>
      </c>
      <c r="J12" s="6" t="s">
        <v>112</v>
      </c>
      <c r="K12" s="6" t="s">
        <v>389</v>
      </c>
      <c r="L12" s="6" t="s">
        <v>114</v>
      </c>
    </row>
    <row r="13" spans="1:14" s="8" customFormat="1" ht="22.95" hidden="1" customHeight="1">
      <c r="A13" s="1" t="s">
        <v>391</v>
      </c>
      <c r="B13" s="2" t="s">
        <v>392</v>
      </c>
      <c r="C13" s="537" t="s">
        <v>400</v>
      </c>
      <c r="D13" s="2" t="s">
        <v>394</v>
      </c>
      <c r="E13" s="386" t="e">
        <f>E5/$E$5</f>
        <v>#DIV/0!</v>
      </c>
      <c r="F13" s="386" t="e">
        <f>F5/$E$5</f>
        <v>#DIV/0!</v>
      </c>
      <c r="G13" s="386" t="e">
        <f t="shared" ref="G13:L13" si="0">G5/$E$5</f>
        <v>#DIV/0!</v>
      </c>
      <c r="H13" s="386" t="e">
        <f t="shared" si="0"/>
        <v>#DIV/0!</v>
      </c>
      <c r="I13" s="386" t="e">
        <f t="shared" si="0"/>
        <v>#DIV/0!</v>
      </c>
      <c r="J13" s="386" t="e">
        <f t="shared" si="0"/>
        <v>#DIV/0!</v>
      </c>
      <c r="K13" s="386" t="e">
        <f>K5/$E$5</f>
        <v>#DIV/0!</v>
      </c>
      <c r="L13" s="386" t="e">
        <f t="shared" si="0"/>
        <v>#DIV/0!</v>
      </c>
    </row>
    <row r="14" spans="1:14" ht="22.95" customHeight="1">
      <c r="A14" s="1" t="s">
        <v>391</v>
      </c>
      <c r="B14" s="2" t="s">
        <v>392</v>
      </c>
      <c r="C14" s="537"/>
      <c r="D14" s="1" t="s">
        <v>395</v>
      </c>
      <c r="E14" s="386">
        <f t="shared" ref="E14:L14" si="1">E6/$E$6</f>
        <v>1</v>
      </c>
      <c r="F14" s="386">
        <f t="shared" si="1"/>
        <v>0.97494780793319413</v>
      </c>
      <c r="G14" s="386">
        <f t="shared" si="1"/>
        <v>0.56158663883089766</v>
      </c>
      <c r="H14" s="386">
        <f t="shared" si="1"/>
        <v>0.72129436325678498</v>
      </c>
      <c r="I14" s="386">
        <f t="shared" si="1"/>
        <v>0.97912317327766174</v>
      </c>
      <c r="J14" s="386">
        <f t="shared" si="1"/>
        <v>0.93945720250521925</v>
      </c>
      <c r="K14" s="386">
        <f t="shared" si="1"/>
        <v>0.89039665970772441</v>
      </c>
      <c r="L14" s="386">
        <f t="shared" si="1"/>
        <v>0.73173277661795411</v>
      </c>
    </row>
    <row r="15" spans="1:14" ht="22.95" customHeight="1">
      <c r="A15" s="1" t="s">
        <v>391</v>
      </c>
      <c r="B15" s="2" t="s">
        <v>392</v>
      </c>
      <c r="C15" s="537"/>
      <c r="D15" s="1" t="s">
        <v>396</v>
      </c>
      <c r="E15" s="386">
        <f t="shared" ref="E15:L15" si="2">E7/$E$7</f>
        <v>1</v>
      </c>
      <c r="F15" s="386">
        <f t="shared" si="2"/>
        <v>0</v>
      </c>
      <c r="G15" s="386">
        <f t="shared" si="2"/>
        <v>0</v>
      </c>
      <c r="H15" s="386">
        <f t="shared" si="2"/>
        <v>0</v>
      </c>
      <c r="I15" s="386">
        <f t="shared" si="2"/>
        <v>1</v>
      </c>
      <c r="J15" s="386">
        <f t="shared" si="2"/>
        <v>0</v>
      </c>
      <c r="K15" s="386">
        <f t="shared" si="2"/>
        <v>0</v>
      </c>
      <c r="L15" s="386">
        <f t="shared" si="2"/>
        <v>0</v>
      </c>
    </row>
    <row r="16" spans="1:14" ht="22.95" customHeight="1">
      <c r="A16" s="1" t="s">
        <v>391</v>
      </c>
      <c r="B16" s="2" t="s">
        <v>392</v>
      </c>
      <c r="C16" s="537"/>
      <c r="D16" s="1" t="s">
        <v>397</v>
      </c>
      <c r="E16" s="386">
        <f t="shared" ref="E16:L16" si="3">E8/$E$8</f>
        <v>1</v>
      </c>
      <c r="F16" s="386">
        <f t="shared" si="3"/>
        <v>0.43636363636363634</v>
      </c>
      <c r="G16" s="386">
        <f t="shared" si="3"/>
        <v>0</v>
      </c>
      <c r="H16" s="386">
        <f t="shared" si="3"/>
        <v>0</v>
      </c>
      <c r="I16" s="386">
        <f t="shared" si="3"/>
        <v>1</v>
      </c>
      <c r="J16" s="386">
        <f t="shared" si="3"/>
        <v>0.43636363636363634</v>
      </c>
      <c r="K16" s="386">
        <f t="shared" si="3"/>
        <v>1.8181818181818181E-2</v>
      </c>
      <c r="L16" s="386">
        <f t="shared" si="3"/>
        <v>1.8181818181818181E-2</v>
      </c>
    </row>
    <row r="17" spans="1:12" ht="22.95" customHeight="1">
      <c r="A17" s="1" t="s">
        <v>391</v>
      </c>
      <c r="B17" s="2" t="s">
        <v>392</v>
      </c>
      <c r="C17" s="537"/>
      <c r="D17" s="1" t="s">
        <v>398</v>
      </c>
      <c r="E17" s="386">
        <f t="shared" ref="E17:L17" si="4">E9/$E$9</f>
        <v>1</v>
      </c>
      <c r="F17" s="386">
        <f t="shared" si="4"/>
        <v>1</v>
      </c>
      <c r="G17" s="386">
        <f t="shared" si="4"/>
        <v>0.27777777777777779</v>
      </c>
      <c r="H17" s="386">
        <f t="shared" si="4"/>
        <v>0.72222222222222221</v>
      </c>
      <c r="I17" s="386">
        <f t="shared" si="4"/>
        <v>1</v>
      </c>
      <c r="J17" s="386">
        <f t="shared" si="4"/>
        <v>1</v>
      </c>
      <c r="K17" s="386">
        <f t="shared" si="4"/>
        <v>0</v>
      </c>
      <c r="L17" s="386">
        <f t="shared" si="4"/>
        <v>1</v>
      </c>
    </row>
    <row r="18" spans="1:12" ht="20.25" customHeight="1">
      <c r="A18" s="1" t="s">
        <v>391</v>
      </c>
      <c r="B18" s="2" t="s">
        <v>392</v>
      </c>
    </row>
  </sheetData>
  <mergeCells count="7">
    <mergeCell ref="C13:C17"/>
    <mergeCell ref="A1:M1"/>
    <mergeCell ref="A2:K2"/>
    <mergeCell ref="L2:M2"/>
    <mergeCell ref="A3:M3"/>
    <mergeCell ref="C5:C9"/>
    <mergeCell ref="A11:L11"/>
  </mergeCells>
  <hyperlinks>
    <hyperlink ref="L2:M2" location="'Rasgos y Ejemplos'!A2:H11" display="Ir a rasgos" xr:uid="{A3E0770D-2202-E446-83D1-321E16FF464B}"/>
    <hyperlink ref="N1" location="'Indicaciones y definiciones'!A1" display="Regresar" xr:uid="{E533F42A-5396-4001-8D69-3830C2555218}"/>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0E834-7406-B642-834B-81FF0B365A81}">
  <sheetPr>
    <tabColor theme="9" tint="0.59999389629810485"/>
  </sheetPr>
  <dimension ref="A1:N18"/>
  <sheetViews>
    <sheetView zoomScale="70" zoomScaleNormal="70" workbookViewId="0">
      <selection activeCell="N1" sqref="N1"/>
    </sheetView>
  </sheetViews>
  <sheetFormatPr baseColWidth="10" defaultColWidth="8.6640625" defaultRowHeight="15"/>
  <cols>
    <col min="1" max="1" width="12.44140625" style="7" customWidth="1"/>
    <col min="2" max="2" width="18" style="7" customWidth="1"/>
    <col min="3" max="3" width="15.33203125" style="7" customWidth="1"/>
    <col min="4" max="4" width="18.33203125" style="7" customWidth="1"/>
    <col min="5" max="5" width="20.33203125" style="7" customWidth="1"/>
    <col min="6" max="6" width="33" style="7" customWidth="1"/>
    <col min="7" max="7" width="21.44140625" style="7" customWidth="1"/>
    <col min="8" max="11" width="18.6640625" style="7" customWidth="1"/>
    <col min="12" max="12" width="27.33203125" style="7" customWidth="1"/>
    <col min="13" max="13" width="18.6640625" style="7" customWidth="1"/>
    <col min="14" max="16374" width="9.109375" style="7" bestFit="1" customWidth="1"/>
    <col min="16375" max="16383" width="8.6640625" style="7" bestFit="1" customWidth="1"/>
    <col min="16384" max="16384" width="8.6640625" style="7"/>
  </cols>
  <sheetData>
    <row r="1" spans="1:14" ht="67.2" customHeight="1">
      <c r="A1" s="551" t="s">
        <v>482</v>
      </c>
      <c r="B1" s="552"/>
      <c r="C1" s="552"/>
      <c r="D1" s="552"/>
      <c r="E1" s="552"/>
      <c r="F1" s="552"/>
      <c r="G1" s="552"/>
      <c r="H1" s="552"/>
      <c r="I1" s="552"/>
      <c r="J1" s="552"/>
      <c r="K1" s="552"/>
      <c r="L1" s="552"/>
      <c r="M1" s="553"/>
      <c r="N1" s="510" t="s">
        <v>105</v>
      </c>
    </row>
    <row r="2" spans="1:14" ht="57" customHeight="1">
      <c r="A2" s="613" t="s">
        <v>486</v>
      </c>
      <c r="B2" s="614"/>
      <c r="C2" s="614"/>
      <c r="D2" s="614"/>
      <c r="E2" s="614"/>
      <c r="F2" s="614"/>
      <c r="G2" s="614"/>
      <c r="H2" s="614"/>
      <c r="I2" s="614"/>
      <c r="J2" s="614"/>
      <c r="K2" s="614"/>
      <c r="L2" s="559" t="s">
        <v>381</v>
      </c>
      <c r="M2" s="559"/>
    </row>
    <row r="3" spans="1:14" ht="28.95" customHeight="1">
      <c r="A3" s="609" t="s">
        <v>483</v>
      </c>
      <c r="B3" s="610"/>
      <c r="C3" s="610"/>
      <c r="D3" s="610"/>
      <c r="E3" s="610"/>
      <c r="F3" s="610"/>
      <c r="G3" s="610"/>
      <c r="H3" s="610"/>
      <c r="I3" s="610"/>
      <c r="J3" s="610"/>
      <c r="K3" s="610"/>
      <c r="L3" s="610"/>
      <c r="M3" s="611"/>
    </row>
    <row r="4" spans="1:14" s="8" customFormat="1" ht="57" customHeight="1">
      <c r="A4" s="88" t="s">
        <v>383</v>
      </c>
      <c r="B4" s="76" t="s">
        <v>384</v>
      </c>
      <c r="C4" s="76" t="s">
        <v>7</v>
      </c>
      <c r="D4" s="76" t="s">
        <v>385</v>
      </c>
      <c r="E4" s="76" t="s">
        <v>484</v>
      </c>
      <c r="F4" s="76" t="s">
        <v>387</v>
      </c>
      <c r="G4" s="76" t="s">
        <v>388</v>
      </c>
      <c r="H4" s="76" t="s">
        <v>110</v>
      </c>
      <c r="I4" s="76" t="s">
        <v>111</v>
      </c>
      <c r="J4" s="76" t="s">
        <v>112</v>
      </c>
      <c r="K4" s="76" t="s">
        <v>389</v>
      </c>
      <c r="L4" s="76" t="s">
        <v>114</v>
      </c>
      <c r="M4" s="89" t="s">
        <v>390</v>
      </c>
    </row>
    <row r="5" spans="1:14" s="8" customFormat="1" ht="22.95" customHeight="1">
      <c r="A5" s="62" t="s">
        <v>402</v>
      </c>
      <c r="B5" s="62" t="s">
        <v>403</v>
      </c>
      <c r="C5" s="606" t="s">
        <v>393</v>
      </c>
      <c r="D5" s="43" t="s">
        <v>394</v>
      </c>
      <c r="E5" s="62">
        <v>40</v>
      </c>
      <c r="F5" s="62">
        <v>0</v>
      </c>
      <c r="G5" s="62">
        <v>33</v>
      </c>
      <c r="H5" s="62">
        <v>0</v>
      </c>
      <c r="I5" s="62">
        <v>29</v>
      </c>
      <c r="J5" s="62">
        <v>15</v>
      </c>
      <c r="K5" s="62">
        <v>26</v>
      </c>
      <c r="L5" s="62">
        <v>16</v>
      </c>
      <c r="M5" s="2"/>
    </row>
    <row r="6" spans="1:14" ht="22.95" customHeight="1">
      <c r="A6" s="62" t="s">
        <v>402</v>
      </c>
      <c r="B6" s="62" t="s">
        <v>403</v>
      </c>
      <c r="C6" s="607"/>
      <c r="D6" s="91" t="s">
        <v>395</v>
      </c>
      <c r="E6" s="62">
        <v>480</v>
      </c>
      <c r="F6" s="62">
        <v>30</v>
      </c>
      <c r="G6" s="62">
        <v>438</v>
      </c>
      <c r="H6" s="62">
        <v>0</v>
      </c>
      <c r="I6" s="62">
        <v>275</v>
      </c>
      <c r="J6" s="62">
        <v>18</v>
      </c>
      <c r="K6" s="62">
        <v>201</v>
      </c>
      <c r="L6" s="62">
        <v>0</v>
      </c>
      <c r="M6" s="1"/>
    </row>
    <row r="7" spans="1:14" ht="22.95" customHeight="1">
      <c r="A7" s="62" t="s">
        <v>402</v>
      </c>
      <c r="B7" s="62" t="s">
        <v>403</v>
      </c>
      <c r="C7" s="607"/>
      <c r="D7" s="92" t="s">
        <v>396</v>
      </c>
      <c r="E7" s="62">
        <v>105</v>
      </c>
      <c r="F7" s="62">
        <v>0</v>
      </c>
      <c r="G7" s="62">
        <v>63</v>
      </c>
      <c r="H7" s="62">
        <v>32</v>
      </c>
      <c r="I7" s="62">
        <v>52</v>
      </c>
      <c r="J7" s="62">
        <v>23</v>
      </c>
      <c r="K7" s="62">
        <v>39</v>
      </c>
      <c r="L7" s="62">
        <v>0</v>
      </c>
      <c r="M7" s="1"/>
    </row>
    <row r="8" spans="1:14" ht="22.95" customHeight="1">
      <c r="A8" s="62" t="s">
        <v>402</v>
      </c>
      <c r="B8" s="62" t="s">
        <v>403</v>
      </c>
      <c r="C8" s="607"/>
      <c r="D8" s="92" t="s">
        <v>397</v>
      </c>
      <c r="E8" s="62">
        <v>80</v>
      </c>
      <c r="F8" s="62">
        <v>58</v>
      </c>
      <c r="G8" s="62">
        <v>0</v>
      </c>
      <c r="H8" s="62">
        <v>55</v>
      </c>
      <c r="I8" s="62">
        <v>58</v>
      </c>
      <c r="J8" s="62">
        <v>17</v>
      </c>
      <c r="K8" s="62">
        <v>53</v>
      </c>
      <c r="L8" s="62">
        <v>18</v>
      </c>
      <c r="M8" s="1"/>
    </row>
    <row r="9" spans="1:14" ht="22.95" customHeight="1">
      <c r="A9" s="62" t="s">
        <v>402</v>
      </c>
      <c r="B9" s="62" t="s">
        <v>403</v>
      </c>
      <c r="C9" s="608"/>
      <c r="D9" s="93" t="s">
        <v>398</v>
      </c>
      <c r="E9" s="62">
        <v>40</v>
      </c>
      <c r="F9" s="62">
        <v>0</v>
      </c>
      <c r="G9" s="62">
        <v>33</v>
      </c>
      <c r="H9" s="62">
        <v>0</v>
      </c>
      <c r="I9" s="62">
        <v>29</v>
      </c>
      <c r="J9" s="62">
        <v>15</v>
      </c>
      <c r="K9" s="62">
        <v>26</v>
      </c>
      <c r="L9" s="62">
        <v>16</v>
      </c>
      <c r="M9" s="1"/>
    </row>
    <row r="10" spans="1:14" ht="20.25" customHeight="1"/>
    <row r="11" spans="1:14" ht="30" customHeight="1">
      <c r="A11" s="615" t="s">
        <v>485</v>
      </c>
      <c r="B11" s="615"/>
      <c r="C11" s="615"/>
      <c r="D11" s="615"/>
      <c r="E11" s="615"/>
      <c r="F11" s="615"/>
      <c r="G11" s="615"/>
      <c r="H11" s="615"/>
      <c r="I11" s="615"/>
      <c r="J11" s="615"/>
      <c r="K11" s="615"/>
      <c r="L11" s="615"/>
    </row>
    <row r="12" spans="1:14" s="8" customFormat="1" ht="58.2" customHeight="1">
      <c r="A12" s="57" t="s">
        <v>383</v>
      </c>
      <c r="B12" s="57" t="s">
        <v>384</v>
      </c>
      <c r="C12" s="90" t="s">
        <v>7</v>
      </c>
      <c r="D12" s="57" t="s">
        <v>385</v>
      </c>
      <c r="E12" s="76" t="s">
        <v>484</v>
      </c>
      <c r="F12" s="76" t="s">
        <v>387</v>
      </c>
      <c r="G12" s="57" t="s">
        <v>388</v>
      </c>
      <c r="H12" s="57" t="s">
        <v>110</v>
      </c>
      <c r="I12" s="57" t="s">
        <v>111</v>
      </c>
      <c r="J12" s="57" t="s">
        <v>112</v>
      </c>
      <c r="K12" s="57" t="s">
        <v>389</v>
      </c>
      <c r="L12" s="57" t="s">
        <v>114</v>
      </c>
    </row>
    <row r="13" spans="1:14" s="8" customFormat="1" ht="22.95" customHeight="1">
      <c r="A13" s="62" t="s">
        <v>402</v>
      </c>
      <c r="B13" s="62" t="s">
        <v>403</v>
      </c>
      <c r="C13" s="612" t="s">
        <v>400</v>
      </c>
      <c r="D13" s="43" t="s">
        <v>394</v>
      </c>
      <c r="E13" s="63">
        <f>E5/$E$5</f>
        <v>1</v>
      </c>
      <c r="F13" s="63">
        <f>F5/$E$5</f>
        <v>0</v>
      </c>
      <c r="G13" s="63">
        <f t="shared" ref="G13:L13" si="0">G5/$E$5</f>
        <v>0.82499999999999996</v>
      </c>
      <c r="H13" s="63">
        <f t="shared" si="0"/>
        <v>0</v>
      </c>
      <c r="I13" s="63">
        <f t="shared" si="0"/>
        <v>0.72499999999999998</v>
      </c>
      <c r="J13" s="63">
        <f t="shared" si="0"/>
        <v>0.375</v>
      </c>
      <c r="K13" s="63">
        <f>K5/$E$5</f>
        <v>0.65</v>
      </c>
      <c r="L13" s="63">
        <f t="shared" si="0"/>
        <v>0.4</v>
      </c>
    </row>
    <row r="14" spans="1:14" ht="22.95" customHeight="1">
      <c r="A14" s="62" t="s">
        <v>402</v>
      </c>
      <c r="B14" s="62" t="s">
        <v>403</v>
      </c>
      <c r="C14" s="612"/>
      <c r="D14" s="60" t="s">
        <v>395</v>
      </c>
      <c r="E14" s="63">
        <f t="shared" ref="E14:L14" si="1">E6/$E$6</f>
        <v>1</v>
      </c>
      <c r="F14" s="63">
        <f t="shared" si="1"/>
        <v>6.25E-2</v>
      </c>
      <c r="G14" s="63">
        <f t="shared" si="1"/>
        <v>0.91249999999999998</v>
      </c>
      <c r="H14" s="63">
        <f t="shared" si="1"/>
        <v>0</v>
      </c>
      <c r="I14" s="63">
        <f t="shared" si="1"/>
        <v>0.57291666666666663</v>
      </c>
      <c r="J14" s="63">
        <f t="shared" si="1"/>
        <v>3.7499999999999999E-2</v>
      </c>
      <c r="K14" s="63">
        <f t="shared" si="1"/>
        <v>0.41875000000000001</v>
      </c>
      <c r="L14" s="63">
        <f t="shared" si="1"/>
        <v>0</v>
      </c>
    </row>
    <row r="15" spans="1:14" ht="22.95" customHeight="1">
      <c r="A15" s="62" t="s">
        <v>402</v>
      </c>
      <c r="B15" s="62" t="s">
        <v>403</v>
      </c>
      <c r="C15" s="612"/>
      <c r="D15" s="60" t="s">
        <v>396</v>
      </c>
      <c r="E15" s="63">
        <f t="shared" ref="E15:L15" si="2">E7/$E$7</f>
        <v>1</v>
      </c>
      <c r="F15" s="63">
        <f t="shared" si="2"/>
        <v>0</v>
      </c>
      <c r="G15" s="63">
        <f t="shared" si="2"/>
        <v>0.6</v>
      </c>
      <c r="H15" s="63">
        <f t="shared" si="2"/>
        <v>0.30476190476190479</v>
      </c>
      <c r="I15" s="63">
        <f t="shared" si="2"/>
        <v>0.49523809523809526</v>
      </c>
      <c r="J15" s="63">
        <f t="shared" si="2"/>
        <v>0.21904761904761905</v>
      </c>
      <c r="K15" s="63">
        <f t="shared" si="2"/>
        <v>0.37142857142857144</v>
      </c>
      <c r="L15" s="63">
        <f t="shared" si="2"/>
        <v>0</v>
      </c>
    </row>
    <row r="16" spans="1:14" ht="22.95" customHeight="1">
      <c r="A16" s="62" t="s">
        <v>402</v>
      </c>
      <c r="B16" s="62" t="s">
        <v>403</v>
      </c>
      <c r="C16" s="612"/>
      <c r="D16" s="60" t="s">
        <v>397</v>
      </c>
      <c r="E16" s="63">
        <f t="shared" ref="E16:L16" si="3">E8/$E$8</f>
        <v>1</v>
      </c>
      <c r="F16" s="63">
        <f t="shared" si="3"/>
        <v>0.72499999999999998</v>
      </c>
      <c r="G16" s="63">
        <f t="shared" si="3"/>
        <v>0</v>
      </c>
      <c r="H16" s="63">
        <f t="shared" si="3"/>
        <v>0.6875</v>
      </c>
      <c r="I16" s="63">
        <f t="shared" si="3"/>
        <v>0.72499999999999998</v>
      </c>
      <c r="J16" s="63">
        <f t="shared" si="3"/>
        <v>0.21249999999999999</v>
      </c>
      <c r="K16" s="63">
        <f t="shared" si="3"/>
        <v>0.66249999999999998</v>
      </c>
      <c r="L16" s="63">
        <f t="shared" si="3"/>
        <v>0.22500000000000001</v>
      </c>
    </row>
    <row r="17" spans="1:12" ht="22.95" customHeight="1">
      <c r="A17" s="62" t="s">
        <v>402</v>
      </c>
      <c r="B17" s="62" t="s">
        <v>403</v>
      </c>
      <c r="C17" s="612"/>
      <c r="D17" s="60" t="s">
        <v>398</v>
      </c>
      <c r="E17" s="63">
        <f t="shared" ref="E17:L17" si="4">E9/$E$9</f>
        <v>1</v>
      </c>
      <c r="F17" s="63">
        <f t="shared" si="4"/>
        <v>0</v>
      </c>
      <c r="G17" s="63">
        <f t="shared" si="4"/>
        <v>0.82499999999999996</v>
      </c>
      <c r="H17" s="63">
        <f t="shared" si="4"/>
        <v>0</v>
      </c>
      <c r="I17" s="63">
        <f t="shared" si="4"/>
        <v>0.72499999999999998</v>
      </c>
      <c r="J17" s="63">
        <f t="shared" si="4"/>
        <v>0.375</v>
      </c>
      <c r="K17" s="63">
        <f t="shared" si="4"/>
        <v>0.65</v>
      </c>
      <c r="L17" s="63">
        <f t="shared" si="4"/>
        <v>0.4</v>
      </c>
    </row>
    <row r="18" spans="1:12" ht="20.25" customHeight="1">
      <c r="A18" s="9"/>
      <c r="B18" s="9"/>
    </row>
  </sheetData>
  <mergeCells count="7">
    <mergeCell ref="A1:M1"/>
    <mergeCell ref="A3:M3"/>
    <mergeCell ref="C13:C17"/>
    <mergeCell ref="A2:K2"/>
    <mergeCell ref="L2:M2"/>
    <mergeCell ref="C5:C9"/>
    <mergeCell ref="A11:L11"/>
  </mergeCells>
  <hyperlinks>
    <hyperlink ref="L2:M2" location="'Rasgos y Ejemplos'!A2:H11" display="Ir a rasgos" xr:uid="{6B76C305-27C8-A041-84FB-3516F63DE587}"/>
    <hyperlink ref="N1" location="'Indicaciones y definiciones'!A1" display="Regresar" xr:uid="{C0643055-7D1D-47EF-9F88-3A06566EC69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A052-F292-604F-9DC1-44A362B3280D}">
  <sheetPr>
    <tabColor theme="8" tint="0.59999389629810485"/>
  </sheetPr>
  <dimension ref="A1:N10"/>
  <sheetViews>
    <sheetView topLeftCell="A3" zoomScale="70" zoomScaleNormal="70" workbookViewId="0">
      <selection activeCell="J5" sqref="I5:J5"/>
    </sheetView>
  </sheetViews>
  <sheetFormatPr baseColWidth="10" defaultColWidth="8.6640625" defaultRowHeight="15"/>
  <cols>
    <col min="1" max="1" width="10.6640625" style="7" customWidth="1"/>
    <col min="2" max="2" width="12.6640625" style="7" customWidth="1"/>
    <col min="3" max="3" width="14.109375" style="7" customWidth="1"/>
    <col min="4" max="4" width="18.6640625" style="7" customWidth="1"/>
    <col min="5" max="5" width="22.6640625" style="7" customWidth="1"/>
    <col min="6" max="7" width="20.33203125" style="7" customWidth="1"/>
    <col min="8" max="8" width="29.6640625" style="7" customWidth="1"/>
    <col min="9" max="9" width="27.109375" style="7" customWidth="1"/>
    <col min="10" max="10" width="26.109375" style="7" customWidth="1"/>
    <col min="11" max="11" width="35.33203125" style="7" customWidth="1"/>
    <col min="12" max="12" width="28.6640625" style="7" customWidth="1"/>
    <col min="13" max="13" width="27.6640625" style="7" customWidth="1"/>
    <col min="14" max="16373" width="9.109375" style="7" bestFit="1" customWidth="1"/>
    <col min="16374" max="16383" width="8.6640625" style="7" bestFit="1" customWidth="1"/>
    <col min="16384" max="16384" width="8.6640625" style="7"/>
  </cols>
  <sheetData>
    <row r="1" spans="1:14" ht="46.95" customHeight="1">
      <c r="A1" s="571" t="s">
        <v>487</v>
      </c>
      <c r="B1" s="565"/>
      <c r="C1" s="565"/>
      <c r="D1" s="565"/>
      <c r="E1" s="565"/>
      <c r="F1" s="565"/>
      <c r="G1" s="565"/>
      <c r="H1" s="565"/>
      <c r="I1" s="565"/>
      <c r="J1" s="565"/>
      <c r="K1" s="565"/>
      <c r="L1" s="565"/>
      <c r="M1" s="565"/>
      <c r="N1" s="510" t="s">
        <v>105</v>
      </c>
    </row>
    <row r="2" spans="1:14" ht="26.25" customHeight="1">
      <c r="A2" s="538" t="s">
        <v>488</v>
      </c>
      <c r="B2" s="539"/>
      <c r="C2" s="539"/>
      <c r="D2" s="539"/>
      <c r="E2" s="539"/>
      <c r="F2" s="539"/>
      <c r="G2" s="539"/>
      <c r="H2" s="539"/>
      <c r="I2" s="539"/>
      <c r="J2" s="539"/>
      <c r="K2" s="539"/>
      <c r="L2" s="539"/>
      <c r="M2" s="540"/>
    </row>
    <row r="3" spans="1:14" s="8" customFormat="1" ht="24.75" customHeight="1">
      <c r="A3" s="616" t="s">
        <v>383</v>
      </c>
      <c r="B3" s="616" t="s">
        <v>384</v>
      </c>
      <c r="C3" s="616" t="s">
        <v>7</v>
      </c>
      <c r="D3" s="616" t="s">
        <v>489</v>
      </c>
      <c r="E3" s="538" t="s">
        <v>490</v>
      </c>
      <c r="F3" s="618" t="s">
        <v>388</v>
      </c>
      <c r="G3" s="618"/>
      <c r="H3" s="618"/>
      <c r="I3" s="618" t="s">
        <v>110</v>
      </c>
      <c r="J3" s="618"/>
      <c r="K3" s="571" t="s">
        <v>114</v>
      </c>
      <c r="L3" s="571"/>
      <c r="M3" s="623" t="s">
        <v>390</v>
      </c>
    </row>
    <row r="4" spans="1:14" ht="106.2" customHeight="1">
      <c r="A4" s="617"/>
      <c r="B4" s="617"/>
      <c r="C4" s="617"/>
      <c r="D4" s="617"/>
      <c r="E4" s="538"/>
      <c r="F4" s="318" t="s">
        <v>491</v>
      </c>
      <c r="G4" s="54" t="s">
        <v>492</v>
      </c>
      <c r="H4" s="54" t="s">
        <v>493</v>
      </c>
      <c r="I4" s="54" t="s">
        <v>494</v>
      </c>
      <c r="J4" s="54" t="s">
        <v>495</v>
      </c>
      <c r="K4" s="54" t="s">
        <v>496</v>
      </c>
      <c r="L4" s="54" t="s">
        <v>497</v>
      </c>
      <c r="M4" s="624"/>
    </row>
    <row r="5" spans="1:14" ht="90">
      <c r="A5" s="1" t="s">
        <v>391</v>
      </c>
      <c r="B5" s="2" t="s">
        <v>392</v>
      </c>
      <c r="C5" s="2" t="s">
        <v>393</v>
      </c>
      <c r="D5" s="364" t="s">
        <v>498</v>
      </c>
      <c r="E5" s="276">
        <v>830</v>
      </c>
      <c r="F5" s="2">
        <v>343</v>
      </c>
      <c r="G5" s="2">
        <v>474</v>
      </c>
      <c r="H5" s="2">
        <v>13</v>
      </c>
      <c r="I5" s="2">
        <v>4</v>
      </c>
      <c r="J5" s="2">
        <v>826</v>
      </c>
      <c r="K5" s="2">
        <v>17</v>
      </c>
      <c r="L5" s="2">
        <v>813</v>
      </c>
      <c r="M5" s="388"/>
    </row>
    <row r="6" spans="1:14" ht="20.25" customHeight="1"/>
    <row r="7" spans="1:14" ht="30" customHeight="1">
      <c r="A7" s="625" t="s">
        <v>499</v>
      </c>
      <c r="B7" s="625"/>
      <c r="C7" s="625"/>
      <c r="D7" s="625"/>
      <c r="E7" s="625"/>
      <c r="F7" s="625"/>
      <c r="G7" s="625"/>
      <c r="H7" s="625"/>
      <c r="I7" s="625"/>
      <c r="J7" s="625"/>
      <c r="K7" s="625"/>
      <c r="L7" s="625"/>
    </row>
    <row r="8" spans="1:14" ht="28.5" customHeight="1">
      <c r="A8" s="616" t="s">
        <v>383</v>
      </c>
      <c r="B8" s="616" t="s">
        <v>384</v>
      </c>
      <c r="C8" s="616" t="s">
        <v>7</v>
      </c>
      <c r="D8" s="616" t="s">
        <v>489</v>
      </c>
      <c r="E8" s="540" t="s">
        <v>490</v>
      </c>
      <c r="F8" s="626" t="s">
        <v>388</v>
      </c>
      <c r="G8" s="627"/>
      <c r="H8" s="628"/>
      <c r="I8" s="619" t="s">
        <v>110</v>
      </c>
      <c r="J8" s="620"/>
      <c r="K8" s="621" t="s">
        <v>114</v>
      </c>
      <c r="L8" s="622"/>
    </row>
    <row r="9" spans="1:14" ht="85.95" customHeight="1">
      <c r="A9" s="617"/>
      <c r="B9" s="617"/>
      <c r="C9" s="617"/>
      <c r="D9" s="617"/>
      <c r="E9" s="616"/>
      <c r="F9" s="6" t="s">
        <v>491</v>
      </c>
      <c r="G9" s="6" t="s">
        <v>492</v>
      </c>
      <c r="H9" s="6" t="s">
        <v>493</v>
      </c>
      <c r="I9" s="6" t="s">
        <v>500</v>
      </c>
      <c r="J9" s="6" t="s">
        <v>501</v>
      </c>
      <c r="K9" s="6" t="s">
        <v>496</v>
      </c>
      <c r="L9" s="6" t="s">
        <v>497</v>
      </c>
    </row>
    <row r="10" spans="1:14" ht="38.700000000000003" customHeight="1">
      <c r="A10" s="1" t="s">
        <v>391</v>
      </c>
      <c r="B10" s="2" t="s">
        <v>392</v>
      </c>
      <c r="C10" s="362" t="s">
        <v>400</v>
      </c>
      <c r="D10" s="276" t="s">
        <v>498</v>
      </c>
      <c r="E10" s="389">
        <f>E5/$E$5</f>
        <v>1</v>
      </c>
      <c r="F10" s="390">
        <f>F5/$E$5</f>
        <v>0.41325301204819276</v>
      </c>
      <c r="G10" s="390">
        <f t="shared" ref="G10:J10" si="0">G5/$E$5</f>
        <v>0.57108433734939756</v>
      </c>
      <c r="H10" s="390">
        <f t="shared" si="0"/>
        <v>1.566265060240964E-2</v>
      </c>
      <c r="I10" s="390">
        <f>I5/$E$5</f>
        <v>4.8192771084337354E-3</v>
      </c>
      <c r="J10" s="390">
        <f t="shared" si="0"/>
        <v>0.99518072289156623</v>
      </c>
      <c r="K10" s="390">
        <f>K5/$E$5</f>
        <v>2.0481927710843374E-2</v>
      </c>
      <c r="L10" s="390">
        <f>L5/$E$5</f>
        <v>0.97951807228915666</v>
      </c>
    </row>
  </sheetData>
  <mergeCells count="20">
    <mergeCell ref="I8:J8"/>
    <mergeCell ref="K8:L8"/>
    <mergeCell ref="K3:L3"/>
    <mergeCell ref="M3:M4"/>
    <mergeCell ref="A7:L7"/>
    <mergeCell ref="A8:A9"/>
    <mergeCell ref="B8:B9"/>
    <mergeCell ref="C8:C9"/>
    <mergeCell ref="D8:D9"/>
    <mergeCell ref="E8:E9"/>
    <mergeCell ref="F8:H8"/>
    <mergeCell ref="A1:M1"/>
    <mergeCell ref="A2:M2"/>
    <mergeCell ref="A3:A4"/>
    <mergeCell ref="B3:B4"/>
    <mergeCell ref="C3:C4"/>
    <mergeCell ref="D3:D4"/>
    <mergeCell ref="E3:E4"/>
    <mergeCell ref="F3:H3"/>
    <mergeCell ref="I3:J3"/>
  </mergeCells>
  <hyperlinks>
    <hyperlink ref="N1" location="'Indicaciones y definiciones'!A1" display="Regresar" xr:uid="{4F20618F-9408-4B67-AAC0-9BE12A9BF94A}"/>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D7C7-AB2B-0844-955C-389C10520743}">
  <sheetPr>
    <tabColor theme="8" tint="0.59999389629810485"/>
  </sheetPr>
  <dimension ref="A1:N10"/>
  <sheetViews>
    <sheetView zoomScale="70" zoomScaleNormal="70" workbookViewId="0">
      <selection activeCell="N1" sqref="N1"/>
    </sheetView>
  </sheetViews>
  <sheetFormatPr baseColWidth="10" defaultColWidth="8.6640625" defaultRowHeight="16.2"/>
  <cols>
    <col min="1" max="1" width="10.6640625" style="17" customWidth="1"/>
    <col min="2" max="2" width="12.6640625" style="17" customWidth="1"/>
    <col min="3" max="3" width="14.109375" style="17" customWidth="1"/>
    <col min="4" max="4" width="18.6640625" style="17" customWidth="1"/>
    <col min="5" max="5" width="21" style="17" customWidth="1"/>
    <col min="6" max="7" width="20.33203125" style="17" customWidth="1"/>
    <col min="8" max="8" width="29.6640625" style="17" customWidth="1"/>
    <col min="9" max="9" width="23.6640625" style="17" customWidth="1"/>
    <col min="10" max="10" width="20.6640625" style="17" customWidth="1"/>
    <col min="11" max="12" width="28.6640625" style="17" customWidth="1"/>
    <col min="13" max="13" width="27.6640625" style="17" customWidth="1"/>
    <col min="14" max="16373" width="9.109375" style="17" bestFit="1" customWidth="1"/>
    <col min="16374" max="16383" width="8.6640625" style="17" bestFit="1" customWidth="1"/>
    <col min="16384" max="16384" width="8.6640625" style="17"/>
  </cols>
  <sheetData>
    <row r="1" spans="1:14" ht="46.95" customHeight="1">
      <c r="A1" s="615" t="s">
        <v>487</v>
      </c>
      <c r="B1" s="567"/>
      <c r="C1" s="567"/>
      <c r="D1" s="567"/>
      <c r="E1" s="567"/>
      <c r="F1" s="567"/>
      <c r="G1" s="567"/>
      <c r="H1" s="567"/>
      <c r="I1" s="567"/>
      <c r="J1" s="567"/>
      <c r="K1" s="567"/>
      <c r="L1" s="567"/>
      <c r="M1" s="567"/>
      <c r="N1" s="510" t="s">
        <v>105</v>
      </c>
    </row>
    <row r="2" spans="1:14" ht="26.25" customHeight="1">
      <c r="A2" s="551" t="s">
        <v>488</v>
      </c>
      <c r="B2" s="552"/>
      <c r="C2" s="552"/>
      <c r="D2" s="552"/>
      <c r="E2" s="552"/>
      <c r="F2" s="552"/>
      <c r="G2" s="552"/>
      <c r="H2" s="552"/>
      <c r="I2" s="552"/>
      <c r="J2" s="552"/>
      <c r="K2" s="552"/>
      <c r="L2" s="552"/>
      <c r="M2" s="553"/>
    </row>
    <row r="3" spans="1:14" s="19" customFormat="1" ht="24.75" customHeight="1">
      <c r="A3" s="616" t="s">
        <v>383</v>
      </c>
      <c r="B3" s="616" t="s">
        <v>384</v>
      </c>
      <c r="C3" s="634" t="s">
        <v>7</v>
      </c>
      <c r="D3" s="616" t="s">
        <v>489</v>
      </c>
      <c r="E3" s="629" t="s">
        <v>490</v>
      </c>
      <c r="F3" s="630" t="s">
        <v>388</v>
      </c>
      <c r="G3" s="630"/>
      <c r="H3" s="630"/>
      <c r="I3" s="630" t="s">
        <v>110</v>
      </c>
      <c r="J3" s="630"/>
      <c r="K3" s="631" t="s">
        <v>114</v>
      </c>
      <c r="L3" s="631"/>
      <c r="M3" s="632" t="s">
        <v>390</v>
      </c>
    </row>
    <row r="4" spans="1:14" ht="106.2" customHeight="1">
      <c r="A4" s="617"/>
      <c r="B4" s="617"/>
      <c r="C4" s="635"/>
      <c r="D4" s="617"/>
      <c r="E4" s="629"/>
      <c r="F4" s="55" t="s">
        <v>491</v>
      </c>
      <c r="G4" s="56" t="s">
        <v>492</v>
      </c>
      <c r="H4" s="56" t="s">
        <v>493</v>
      </c>
      <c r="I4" s="53" t="s">
        <v>494</v>
      </c>
      <c r="J4" s="53" t="s">
        <v>495</v>
      </c>
      <c r="K4" s="53" t="s">
        <v>496</v>
      </c>
      <c r="L4" s="53" t="s">
        <v>497</v>
      </c>
      <c r="M4" s="633"/>
    </row>
    <row r="5" spans="1:14" ht="48">
      <c r="A5" s="65" t="s">
        <v>402</v>
      </c>
      <c r="B5" s="370" t="s">
        <v>403</v>
      </c>
      <c r="C5" s="363" t="s">
        <v>393</v>
      </c>
      <c r="D5" s="364" t="s">
        <v>498</v>
      </c>
      <c r="E5" s="44">
        <v>85</v>
      </c>
      <c r="F5" s="44">
        <v>25</v>
      </c>
      <c r="G5" s="44">
        <v>45</v>
      </c>
      <c r="H5" s="44">
        <v>15</v>
      </c>
      <c r="I5" s="44">
        <v>53</v>
      </c>
      <c r="J5" s="44">
        <v>32</v>
      </c>
      <c r="K5" s="44">
        <v>13</v>
      </c>
      <c r="L5" s="44">
        <v>72</v>
      </c>
      <c r="M5" s="365"/>
    </row>
    <row r="6" spans="1:14" ht="20.25" customHeight="1">
      <c r="A6" s="366"/>
      <c r="B6" s="366"/>
      <c r="C6" s="366"/>
      <c r="D6" s="366"/>
      <c r="E6" s="366"/>
      <c r="F6" s="366"/>
      <c r="G6" s="366"/>
      <c r="H6" s="366"/>
      <c r="I6" s="366"/>
      <c r="J6" s="366"/>
      <c r="K6" s="366"/>
      <c r="L6" s="366"/>
      <c r="M6" s="366"/>
    </row>
    <row r="7" spans="1:14" ht="30" customHeight="1">
      <c r="A7" s="636" t="s">
        <v>499</v>
      </c>
      <c r="B7" s="636"/>
      <c r="C7" s="636"/>
      <c r="D7" s="636"/>
      <c r="E7" s="636"/>
      <c r="F7" s="636"/>
      <c r="G7" s="636"/>
      <c r="H7" s="636"/>
      <c r="I7" s="636"/>
      <c r="J7" s="636"/>
      <c r="K7" s="636"/>
      <c r="L7" s="636"/>
      <c r="M7" s="366"/>
    </row>
    <row r="8" spans="1:14" ht="28.5" customHeight="1">
      <c r="A8" s="616" t="s">
        <v>383</v>
      </c>
      <c r="B8" s="616" t="s">
        <v>384</v>
      </c>
      <c r="C8" s="616" t="s">
        <v>7</v>
      </c>
      <c r="D8" s="616" t="s">
        <v>489</v>
      </c>
      <c r="E8" s="637" t="s">
        <v>490</v>
      </c>
      <c r="F8" s="639" t="s">
        <v>388</v>
      </c>
      <c r="G8" s="640"/>
      <c r="H8" s="641"/>
      <c r="I8" s="642" t="s">
        <v>110</v>
      </c>
      <c r="J8" s="643"/>
      <c r="K8" s="644" t="s">
        <v>114</v>
      </c>
      <c r="L8" s="645"/>
      <c r="M8" s="366"/>
    </row>
    <row r="9" spans="1:14" ht="85.95" customHeight="1">
      <c r="A9" s="617"/>
      <c r="B9" s="617"/>
      <c r="C9" s="617"/>
      <c r="D9" s="617"/>
      <c r="E9" s="638"/>
      <c r="F9" s="57" t="s">
        <v>491</v>
      </c>
      <c r="G9" s="57" t="s">
        <v>492</v>
      </c>
      <c r="H9" s="57" t="s">
        <v>493</v>
      </c>
      <c r="I9" s="57" t="s">
        <v>500</v>
      </c>
      <c r="J9" s="57" t="s">
        <v>501</v>
      </c>
      <c r="K9" s="40" t="s">
        <v>496</v>
      </c>
      <c r="L9" s="40" t="s">
        <v>497</v>
      </c>
      <c r="M9" s="366"/>
    </row>
    <row r="10" spans="1:14" ht="38.700000000000003" customHeight="1">
      <c r="A10" s="65" t="s">
        <v>402</v>
      </c>
      <c r="B10" s="65" t="s">
        <v>403</v>
      </c>
      <c r="C10" s="369" t="s">
        <v>400</v>
      </c>
      <c r="D10" s="276" t="s">
        <v>498</v>
      </c>
      <c r="E10" s="367">
        <f>E5/$E$5</f>
        <v>1</v>
      </c>
      <c r="F10" s="368">
        <f>F5/$E$5</f>
        <v>0.29411764705882354</v>
      </c>
      <c r="G10" s="368">
        <f t="shared" ref="G10:J10" si="0">G5/$E$5</f>
        <v>0.52941176470588236</v>
      </c>
      <c r="H10" s="368">
        <f t="shared" si="0"/>
        <v>0.17647058823529413</v>
      </c>
      <c r="I10" s="368">
        <f>I5/$E$5</f>
        <v>0.62352941176470589</v>
      </c>
      <c r="J10" s="368">
        <f t="shared" si="0"/>
        <v>0.37647058823529411</v>
      </c>
      <c r="K10" s="368">
        <f>K5/$E$5</f>
        <v>0.15294117647058825</v>
      </c>
      <c r="L10" s="368">
        <f>L5/$E$5</f>
        <v>0.84705882352941175</v>
      </c>
      <c r="M10" s="366"/>
    </row>
  </sheetData>
  <mergeCells count="20">
    <mergeCell ref="A7:L7"/>
    <mergeCell ref="E8:E9"/>
    <mergeCell ref="F8:H8"/>
    <mergeCell ref="I8:J8"/>
    <mergeCell ref="K8:L8"/>
    <mergeCell ref="A8:A9"/>
    <mergeCell ref="B8:B9"/>
    <mergeCell ref="C8:C9"/>
    <mergeCell ref="D8:D9"/>
    <mergeCell ref="A1:M1"/>
    <mergeCell ref="A2:M2"/>
    <mergeCell ref="E3:E4"/>
    <mergeCell ref="F3:H3"/>
    <mergeCell ref="I3:J3"/>
    <mergeCell ref="K3:L3"/>
    <mergeCell ref="M3:M4"/>
    <mergeCell ref="D3:D4"/>
    <mergeCell ref="C3:C4"/>
    <mergeCell ref="B3:B4"/>
    <mergeCell ref="A3:A4"/>
  </mergeCells>
  <hyperlinks>
    <hyperlink ref="N1" location="'Indicaciones y definiciones'!A1" display="Regresar" xr:uid="{17C75E5E-C888-44EF-932E-7096B681F6BD}"/>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41E0-B698-3344-B6E5-3A25ACF6B9CA}">
  <sheetPr>
    <tabColor theme="8" tint="0.59999389629810485"/>
  </sheetPr>
  <dimension ref="A1:N10"/>
  <sheetViews>
    <sheetView zoomScale="70" zoomScaleNormal="70" workbookViewId="0">
      <selection activeCell="K9" sqref="K9"/>
    </sheetView>
  </sheetViews>
  <sheetFormatPr baseColWidth="10" defaultColWidth="8.6640625" defaultRowHeight="15"/>
  <cols>
    <col min="1" max="1" width="14.44140625" style="7" customWidth="1"/>
    <col min="2" max="2" width="18.44140625" style="7" customWidth="1"/>
    <col min="3" max="3" width="17.44140625" style="7" customWidth="1"/>
    <col min="4" max="4" width="21.44140625" style="7" customWidth="1"/>
    <col min="5" max="6" width="37.44140625" style="7" customWidth="1"/>
    <col min="7" max="7" width="22.33203125" style="7" customWidth="1"/>
    <col min="8" max="11" width="18.6640625" style="7" customWidth="1"/>
    <col min="12" max="12" width="25.109375" style="7" customWidth="1"/>
    <col min="13" max="13" width="27.6640625" style="7" customWidth="1"/>
    <col min="14" max="16374" width="9.109375" style="7" bestFit="1" customWidth="1"/>
    <col min="16375" max="16383" width="8.6640625" style="7" bestFit="1" customWidth="1"/>
    <col min="16384" max="16384" width="8.6640625" style="7"/>
  </cols>
  <sheetData>
    <row r="1" spans="1:14" ht="67.2" customHeight="1">
      <c r="A1" s="571" t="s">
        <v>502</v>
      </c>
      <c r="B1" s="565"/>
      <c r="C1" s="565"/>
      <c r="D1" s="565"/>
      <c r="E1" s="565"/>
      <c r="F1" s="565"/>
      <c r="G1" s="565"/>
      <c r="H1" s="565"/>
      <c r="I1" s="565"/>
      <c r="J1" s="565"/>
      <c r="K1" s="565"/>
      <c r="L1" s="565"/>
      <c r="M1" s="565"/>
      <c r="N1" s="510" t="s">
        <v>105</v>
      </c>
    </row>
    <row r="2" spans="1:14" ht="49.95" customHeight="1">
      <c r="A2" s="600" t="s">
        <v>503</v>
      </c>
      <c r="B2" s="601"/>
      <c r="C2" s="601"/>
      <c r="D2" s="601"/>
      <c r="E2" s="601"/>
      <c r="F2" s="601"/>
      <c r="G2" s="601"/>
      <c r="H2" s="601"/>
      <c r="I2" s="601"/>
      <c r="J2" s="601"/>
      <c r="K2" s="601"/>
      <c r="L2" s="646" t="s">
        <v>381</v>
      </c>
      <c r="M2" s="647"/>
    </row>
    <row r="3" spans="1:14" ht="27.75" customHeight="1">
      <c r="A3" s="571" t="s">
        <v>504</v>
      </c>
      <c r="B3" s="571"/>
      <c r="C3" s="571"/>
      <c r="D3" s="571"/>
      <c r="E3" s="571"/>
      <c r="F3" s="571"/>
      <c r="G3" s="571"/>
      <c r="H3" s="571"/>
      <c r="I3" s="571"/>
      <c r="J3" s="571"/>
      <c r="K3" s="571"/>
      <c r="L3" s="571"/>
      <c r="M3" s="571"/>
    </row>
    <row r="4" spans="1:14" s="8" customFormat="1" ht="31.2">
      <c r="A4" s="6" t="s">
        <v>383</v>
      </c>
      <c r="B4" s="6" t="s">
        <v>384</v>
      </c>
      <c r="C4" s="6" t="s">
        <v>7</v>
      </c>
      <c r="D4" s="6" t="s">
        <v>505</v>
      </c>
      <c r="E4" s="6" t="s">
        <v>506</v>
      </c>
      <c r="F4" s="6" t="s">
        <v>387</v>
      </c>
      <c r="G4" s="6" t="s">
        <v>388</v>
      </c>
      <c r="H4" s="6" t="s">
        <v>110</v>
      </c>
      <c r="I4" s="6" t="s">
        <v>111</v>
      </c>
      <c r="J4" s="6" t="s">
        <v>112</v>
      </c>
      <c r="K4" s="6" t="s">
        <v>389</v>
      </c>
      <c r="L4" s="6" t="s">
        <v>114</v>
      </c>
      <c r="M4" s="6" t="s">
        <v>390</v>
      </c>
    </row>
    <row r="5" spans="1:14" ht="114" customHeight="1">
      <c r="A5" s="1" t="s">
        <v>391</v>
      </c>
      <c r="B5" s="2" t="s">
        <v>392</v>
      </c>
      <c r="C5" s="2" t="s">
        <v>393</v>
      </c>
      <c r="D5" s="1" t="s">
        <v>507</v>
      </c>
      <c r="E5" s="2">
        <v>830</v>
      </c>
      <c r="F5" s="2">
        <v>65</v>
      </c>
      <c r="G5" s="1">
        <v>73</v>
      </c>
      <c r="H5" s="1">
        <v>67</v>
      </c>
      <c r="I5" s="1">
        <v>398</v>
      </c>
      <c r="J5" s="1">
        <v>311</v>
      </c>
      <c r="K5" s="1">
        <v>162</v>
      </c>
      <c r="L5" s="1">
        <v>39</v>
      </c>
      <c r="M5" s="1"/>
    </row>
    <row r="6" spans="1:14" ht="20.25" customHeight="1"/>
    <row r="7" spans="1:14" ht="30" customHeight="1">
      <c r="A7" s="571" t="s">
        <v>508</v>
      </c>
      <c r="B7" s="571"/>
      <c r="C7" s="571"/>
      <c r="D7" s="571"/>
      <c r="E7" s="571"/>
      <c r="F7" s="571"/>
      <c r="G7" s="571"/>
      <c r="H7" s="571"/>
      <c r="I7" s="571"/>
      <c r="J7" s="571"/>
      <c r="K7" s="571"/>
      <c r="L7" s="571"/>
    </row>
    <row r="8" spans="1:14" s="8" customFormat="1" ht="76.95" customHeight="1">
      <c r="A8" s="6" t="s">
        <v>383</v>
      </c>
      <c r="B8" s="6" t="s">
        <v>384</v>
      </c>
      <c r="C8" s="6" t="s">
        <v>7</v>
      </c>
      <c r="D8" s="6" t="s">
        <v>505</v>
      </c>
      <c r="E8" s="6" t="s">
        <v>506</v>
      </c>
      <c r="F8" s="6" t="s">
        <v>387</v>
      </c>
      <c r="G8" s="6" t="s">
        <v>388</v>
      </c>
      <c r="H8" s="6" t="s">
        <v>110</v>
      </c>
      <c r="I8" s="6" t="s">
        <v>111</v>
      </c>
      <c r="J8" s="6" t="s">
        <v>112</v>
      </c>
      <c r="K8" s="6" t="s">
        <v>389</v>
      </c>
      <c r="L8" s="6" t="s">
        <v>114</v>
      </c>
    </row>
    <row r="9" spans="1:14" ht="45" customHeight="1">
      <c r="A9" s="1" t="s">
        <v>509</v>
      </c>
      <c r="B9" s="2" t="s">
        <v>392</v>
      </c>
      <c r="C9" s="1" t="s">
        <v>400</v>
      </c>
      <c r="D9" s="1" t="s">
        <v>507</v>
      </c>
      <c r="E9" s="387">
        <f>E5/$E$5</f>
        <v>1</v>
      </c>
      <c r="F9" s="387">
        <f t="shared" ref="F9:K9" si="0">F5/$E$5</f>
        <v>7.8313253012048195E-2</v>
      </c>
      <c r="G9" s="387">
        <f t="shared" si="0"/>
        <v>8.7951807228915657E-2</v>
      </c>
      <c r="H9" s="387">
        <f>H5/$E$5</f>
        <v>8.0722891566265054E-2</v>
      </c>
      <c r="I9" s="387">
        <f t="shared" si="0"/>
        <v>0.4795180722891566</v>
      </c>
      <c r="J9" s="387">
        <f t="shared" si="0"/>
        <v>0.37469879518072291</v>
      </c>
      <c r="K9" s="387">
        <f t="shared" si="0"/>
        <v>0.19518072289156627</v>
      </c>
      <c r="L9" s="387">
        <f>L5/$E$5</f>
        <v>4.6987951807228916E-2</v>
      </c>
    </row>
    <row r="10" spans="1:14" ht="20.25" customHeight="1"/>
  </sheetData>
  <mergeCells count="5">
    <mergeCell ref="A1:M1"/>
    <mergeCell ref="A2:K2"/>
    <mergeCell ref="L2:M2"/>
    <mergeCell ref="A3:M3"/>
    <mergeCell ref="A7:L7"/>
  </mergeCells>
  <hyperlinks>
    <hyperlink ref="L2:M2" location="'Rasgos y Ejemplos'!A2:H11" display="Ir a rasgos" xr:uid="{2FC66E4D-985C-EC4D-B41F-D2654E9DAAD9}"/>
    <hyperlink ref="N1" location="'Indicaciones y definiciones'!A1" display="Regresar" xr:uid="{6AC13BDF-40E2-41EF-944F-49911D9E1EBB}"/>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7B7F9-83FA-EB43-841F-599F3328B30F}">
  <sheetPr>
    <tabColor theme="8" tint="0.59999389629810485"/>
  </sheetPr>
  <dimension ref="A1:N10"/>
  <sheetViews>
    <sheetView topLeftCell="N1" zoomScale="50" zoomScaleNormal="80" workbookViewId="0">
      <selection activeCell="N1" sqref="N1"/>
    </sheetView>
  </sheetViews>
  <sheetFormatPr baseColWidth="10" defaultColWidth="8.6640625" defaultRowHeight="16.2"/>
  <cols>
    <col min="1" max="1" width="14.44140625" style="17" customWidth="1"/>
    <col min="2" max="2" width="18.44140625" style="17" customWidth="1"/>
    <col min="3" max="3" width="14.44140625" style="17" customWidth="1"/>
    <col min="4" max="4" width="21.44140625" style="17" customWidth="1"/>
    <col min="5" max="5" width="20.33203125" style="17" customWidth="1"/>
    <col min="6" max="6" width="26.6640625" style="17" customWidth="1"/>
    <col min="7" max="7" width="22.33203125" style="17" customWidth="1"/>
    <col min="8" max="11" width="18.6640625" style="17" customWidth="1"/>
    <col min="12" max="12" width="25.109375" style="17" customWidth="1"/>
    <col min="13" max="13" width="27.6640625" style="17" customWidth="1"/>
    <col min="14" max="16374" width="9.109375" style="17" bestFit="1" customWidth="1"/>
    <col min="16375" max="16383" width="8.6640625" style="17" bestFit="1" customWidth="1"/>
    <col min="16384" max="16384" width="8.6640625" style="17"/>
  </cols>
  <sheetData>
    <row r="1" spans="1:14" s="68" customFormat="1" ht="67.2" customHeight="1">
      <c r="A1" s="648" t="s">
        <v>502</v>
      </c>
      <c r="B1" s="649"/>
      <c r="C1" s="649"/>
      <c r="D1" s="649"/>
      <c r="E1" s="649"/>
      <c r="F1" s="649"/>
      <c r="G1" s="649"/>
      <c r="H1" s="649"/>
      <c r="I1" s="649"/>
      <c r="J1" s="649"/>
      <c r="K1" s="649"/>
      <c r="L1" s="649"/>
      <c r="M1" s="649"/>
      <c r="N1" s="510" t="s">
        <v>105</v>
      </c>
    </row>
    <row r="2" spans="1:14" ht="49.95" customHeight="1">
      <c r="A2" s="650" t="s">
        <v>510</v>
      </c>
      <c r="B2" s="651"/>
      <c r="C2" s="651"/>
      <c r="D2" s="651"/>
      <c r="E2" s="651"/>
      <c r="F2" s="651"/>
      <c r="G2" s="651"/>
      <c r="H2" s="651"/>
      <c r="I2" s="651"/>
      <c r="J2" s="651"/>
      <c r="K2" s="651"/>
      <c r="L2" s="652" t="s">
        <v>381</v>
      </c>
      <c r="M2" s="653"/>
    </row>
    <row r="3" spans="1:14" ht="27.75" customHeight="1">
      <c r="A3" s="648" t="s">
        <v>504</v>
      </c>
      <c r="B3" s="648"/>
      <c r="C3" s="648"/>
      <c r="D3" s="648"/>
      <c r="E3" s="648"/>
      <c r="F3" s="648"/>
      <c r="G3" s="648"/>
      <c r="H3" s="648"/>
      <c r="I3" s="648"/>
      <c r="J3" s="648"/>
      <c r="K3" s="648"/>
      <c r="L3" s="648"/>
      <c r="M3" s="648"/>
    </row>
    <row r="4" spans="1:14" s="19" customFormat="1" ht="86.4">
      <c r="A4" s="16" t="s">
        <v>383</v>
      </c>
      <c r="B4" s="16" t="s">
        <v>384</v>
      </c>
      <c r="C4" s="16" t="s">
        <v>7</v>
      </c>
      <c r="D4" s="16" t="s">
        <v>505</v>
      </c>
      <c r="E4" s="16" t="s">
        <v>506</v>
      </c>
      <c r="F4" s="16" t="s">
        <v>387</v>
      </c>
      <c r="G4" s="16" t="s">
        <v>388</v>
      </c>
      <c r="H4" s="16" t="s">
        <v>110</v>
      </c>
      <c r="I4" s="16" t="s">
        <v>111</v>
      </c>
      <c r="J4" s="16" t="s">
        <v>112</v>
      </c>
      <c r="K4" s="16" t="s">
        <v>389</v>
      </c>
      <c r="L4" s="16" t="s">
        <v>114</v>
      </c>
      <c r="M4" s="16" t="s">
        <v>390</v>
      </c>
    </row>
    <row r="5" spans="1:14" ht="81">
      <c r="A5" s="20" t="s">
        <v>402</v>
      </c>
      <c r="B5" s="20" t="s">
        <v>403</v>
      </c>
      <c r="C5" s="21" t="s">
        <v>393</v>
      </c>
      <c r="D5" s="20" t="s">
        <v>507</v>
      </c>
      <c r="E5" s="22">
        <v>85</v>
      </c>
      <c r="F5" s="22">
        <v>43</v>
      </c>
      <c r="G5" s="23">
        <v>78</v>
      </c>
      <c r="H5" s="23">
        <v>21</v>
      </c>
      <c r="I5" s="23">
        <v>0</v>
      </c>
      <c r="J5" s="23">
        <v>12</v>
      </c>
      <c r="K5" s="23">
        <v>37</v>
      </c>
      <c r="L5" s="23">
        <v>8</v>
      </c>
      <c r="M5" s="24"/>
    </row>
    <row r="6" spans="1:14" ht="20.25" customHeight="1"/>
    <row r="7" spans="1:14" ht="30" customHeight="1">
      <c r="A7" s="654" t="s">
        <v>508</v>
      </c>
      <c r="B7" s="654"/>
      <c r="C7" s="654"/>
      <c r="D7" s="654"/>
      <c r="E7" s="654"/>
      <c r="F7" s="654"/>
      <c r="G7" s="654"/>
      <c r="H7" s="654"/>
      <c r="I7" s="654"/>
      <c r="J7" s="654"/>
      <c r="K7" s="654"/>
      <c r="L7" s="654"/>
    </row>
    <row r="8" spans="1:14" s="19" customFormat="1" ht="76.95" customHeight="1">
      <c r="A8" s="16" t="s">
        <v>383</v>
      </c>
      <c r="B8" s="16" t="s">
        <v>384</v>
      </c>
      <c r="C8" s="16" t="s">
        <v>7</v>
      </c>
      <c r="D8" s="16" t="s">
        <v>505</v>
      </c>
      <c r="E8" s="16" t="s">
        <v>506</v>
      </c>
      <c r="F8" s="16" t="s">
        <v>387</v>
      </c>
      <c r="G8" s="16" t="s">
        <v>388</v>
      </c>
      <c r="H8" s="16" t="s">
        <v>110</v>
      </c>
      <c r="I8" s="16" t="s">
        <v>111</v>
      </c>
      <c r="J8" s="16" t="s">
        <v>112</v>
      </c>
      <c r="K8" s="16" t="s">
        <v>389</v>
      </c>
      <c r="L8" s="16" t="s">
        <v>114</v>
      </c>
    </row>
    <row r="9" spans="1:14" ht="45" customHeight="1">
      <c r="A9" s="20" t="s">
        <v>402</v>
      </c>
      <c r="B9" s="20" t="s">
        <v>403</v>
      </c>
      <c r="C9" s="24" t="s">
        <v>400</v>
      </c>
      <c r="D9" s="20" t="s">
        <v>507</v>
      </c>
      <c r="E9" s="25">
        <f>E5/$E$5</f>
        <v>1</v>
      </c>
      <c r="F9" s="25">
        <f t="shared" ref="F9:K9" si="0">F5/$E$5</f>
        <v>0.50588235294117645</v>
      </c>
      <c r="G9" s="25">
        <f t="shared" si="0"/>
        <v>0.91764705882352937</v>
      </c>
      <c r="H9" s="25">
        <f>H5/$E$5</f>
        <v>0.24705882352941178</v>
      </c>
      <c r="I9" s="25">
        <f t="shared" si="0"/>
        <v>0</v>
      </c>
      <c r="J9" s="25">
        <f t="shared" si="0"/>
        <v>0.14117647058823529</v>
      </c>
      <c r="K9" s="25">
        <f t="shared" si="0"/>
        <v>0.43529411764705883</v>
      </c>
      <c r="L9" s="25">
        <f>L5/$E$5</f>
        <v>9.4117647058823528E-2</v>
      </c>
    </row>
    <row r="10" spans="1:14" ht="20.25" customHeight="1"/>
  </sheetData>
  <mergeCells count="5">
    <mergeCell ref="A1:M1"/>
    <mergeCell ref="A2:K2"/>
    <mergeCell ref="L2:M2"/>
    <mergeCell ref="A3:M3"/>
    <mergeCell ref="A7:L7"/>
  </mergeCells>
  <hyperlinks>
    <hyperlink ref="L2:M2" location="'Rasgos y Ejemplos'!A2:H11" display="Ir a rasgos" xr:uid="{61330449-1C3B-4E49-B4C2-39988E900F28}"/>
    <hyperlink ref="N1" location="'Indicaciones y definiciones'!A1" display="Regresar" xr:uid="{4A33CB91-0407-44DD-B2BD-BA7EFDD37E6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B263-AB06-BE4C-844A-C935DB4F9631}">
  <sheetPr>
    <tabColor theme="8" tint="0.59999389629810485"/>
  </sheetPr>
  <dimension ref="A1:N10"/>
  <sheetViews>
    <sheetView zoomScale="70" zoomScaleNormal="70" workbookViewId="0">
      <selection activeCell="M10" sqref="M10"/>
    </sheetView>
  </sheetViews>
  <sheetFormatPr baseColWidth="10" defaultColWidth="8.6640625" defaultRowHeight="15"/>
  <cols>
    <col min="1" max="1" width="12.44140625" style="7" customWidth="1"/>
    <col min="2" max="2" width="12.109375" style="7" customWidth="1"/>
    <col min="3" max="3" width="13.6640625" style="7" customWidth="1"/>
    <col min="4" max="4" width="14.44140625" style="7" customWidth="1"/>
    <col min="5" max="5" width="20.33203125" style="7" customWidth="1"/>
    <col min="6" max="6" width="30" style="7" customWidth="1"/>
    <col min="7" max="10" width="14.44140625" style="7" customWidth="1"/>
    <col min="11" max="11" width="16.109375" style="7" customWidth="1"/>
    <col min="12" max="12" width="19.44140625" style="7" customWidth="1"/>
    <col min="13" max="13" width="27.6640625" style="7" customWidth="1"/>
    <col min="14" max="16374" width="9.109375" style="7" bestFit="1" customWidth="1"/>
    <col min="16375" max="16383" width="8.6640625" style="7" bestFit="1" customWidth="1"/>
    <col min="16384" max="16384" width="8.6640625" style="7"/>
  </cols>
  <sheetData>
    <row r="1" spans="1:14" ht="45.6" customHeight="1">
      <c r="A1" s="571" t="s">
        <v>511</v>
      </c>
      <c r="B1" s="565"/>
      <c r="C1" s="565"/>
      <c r="D1" s="565"/>
      <c r="E1" s="565"/>
      <c r="F1" s="565"/>
      <c r="G1" s="565"/>
      <c r="H1" s="565"/>
      <c r="I1" s="565"/>
      <c r="J1" s="565"/>
      <c r="K1" s="565"/>
      <c r="L1" s="565"/>
      <c r="M1" s="565"/>
      <c r="N1" s="510" t="s">
        <v>105</v>
      </c>
    </row>
    <row r="2" spans="1:14" ht="44.4" customHeight="1">
      <c r="A2" s="600" t="s">
        <v>512</v>
      </c>
      <c r="B2" s="601"/>
      <c r="C2" s="601"/>
      <c r="D2" s="601"/>
      <c r="E2" s="601"/>
      <c r="F2" s="601"/>
      <c r="G2" s="601"/>
      <c r="H2" s="601"/>
      <c r="I2" s="601"/>
      <c r="J2" s="601"/>
      <c r="K2" s="601"/>
      <c r="L2" s="646" t="s">
        <v>381</v>
      </c>
      <c r="M2" s="647"/>
    </row>
    <row r="3" spans="1:14" ht="27.75" customHeight="1">
      <c r="A3" s="538" t="s">
        <v>513</v>
      </c>
      <c r="B3" s="539"/>
      <c r="C3" s="539"/>
      <c r="D3" s="539"/>
      <c r="E3" s="539"/>
      <c r="F3" s="539"/>
      <c r="G3" s="539"/>
      <c r="H3" s="539"/>
      <c r="I3" s="539"/>
      <c r="J3" s="539"/>
      <c r="K3" s="539"/>
      <c r="L3" s="540"/>
      <c r="M3" s="616" t="s">
        <v>390</v>
      </c>
    </row>
    <row r="4" spans="1:14" s="8" customFormat="1" ht="46.8">
      <c r="A4" s="6" t="s">
        <v>383</v>
      </c>
      <c r="B4" s="6" t="s">
        <v>384</v>
      </c>
      <c r="C4" s="6" t="s">
        <v>7</v>
      </c>
      <c r="D4" s="6" t="s">
        <v>505</v>
      </c>
      <c r="E4" s="6" t="s">
        <v>506</v>
      </c>
      <c r="F4" s="6" t="s">
        <v>387</v>
      </c>
      <c r="G4" s="6" t="s">
        <v>388</v>
      </c>
      <c r="H4" s="6" t="s">
        <v>110</v>
      </c>
      <c r="I4" s="6" t="s">
        <v>111</v>
      </c>
      <c r="J4" s="6" t="s">
        <v>112</v>
      </c>
      <c r="K4" s="6" t="s">
        <v>389</v>
      </c>
      <c r="L4" s="6" t="s">
        <v>114</v>
      </c>
      <c r="M4" s="617"/>
    </row>
    <row r="5" spans="1:14" ht="90">
      <c r="A5" s="1" t="s">
        <v>391</v>
      </c>
      <c r="B5" s="2" t="s">
        <v>392</v>
      </c>
      <c r="C5" s="2" t="s">
        <v>393</v>
      </c>
      <c r="D5" s="1" t="s">
        <v>507</v>
      </c>
      <c r="E5" s="260">
        <v>830</v>
      </c>
      <c r="F5" s="260">
        <v>10</v>
      </c>
      <c r="G5" s="1">
        <v>5</v>
      </c>
      <c r="H5" s="1">
        <v>5</v>
      </c>
      <c r="I5" s="1">
        <v>28</v>
      </c>
      <c r="J5" s="1">
        <v>17</v>
      </c>
      <c r="K5" s="1">
        <v>9</v>
      </c>
      <c r="L5" s="1">
        <v>3</v>
      </c>
      <c r="M5" s="1"/>
    </row>
    <row r="6" spans="1:14" ht="20.25" customHeight="1"/>
    <row r="7" spans="1:14" ht="30" customHeight="1">
      <c r="A7" s="571" t="s">
        <v>514</v>
      </c>
      <c r="B7" s="571"/>
      <c r="C7" s="571"/>
      <c r="D7" s="571"/>
      <c r="E7" s="571"/>
      <c r="F7" s="571"/>
      <c r="G7" s="571"/>
      <c r="H7" s="571"/>
      <c r="I7" s="571"/>
      <c r="J7" s="571"/>
      <c r="K7" s="571"/>
      <c r="L7" s="571"/>
    </row>
    <row r="8" spans="1:14" s="8" customFormat="1" ht="50.7" customHeight="1">
      <c r="A8" s="6" t="s">
        <v>383</v>
      </c>
      <c r="B8" s="6" t="s">
        <v>384</v>
      </c>
      <c r="C8" s="6" t="s">
        <v>7</v>
      </c>
      <c r="D8" s="385" t="s">
        <v>505</v>
      </c>
      <c r="E8" s="6" t="s">
        <v>506</v>
      </c>
      <c r="F8" s="6" t="s">
        <v>387</v>
      </c>
      <c r="G8" s="6" t="s">
        <v>388</v>
      </c>
      <c r="H8" s="6" t="s">
        <v>110</v>
      </c>
      <c r="I8" s="6" t="s">
        <v>111</v>
      </c>
      <c r="J8" s="6" t="s">
        <v>112</v>
      </c>
      <c r="K8" s="6" t="s">
        <v>389</v>
      </c>
      <c r="L8" s="6" t="s">
        <v>114</v>
      </c>
    </row>
    <row r="9" spans="1:14" ht="32.700000000000003" customHeight="1">
      <c r="A9" s="1" t="s">
        <v>391</v>
      </c>
      <c r="B9" s="2" t="s">
        <v>392</v>
      </c>
      <c r="C9" s="2" t="s">
        <v>400</v>
      </c>
      <c r="D9" s="9" t="s">
        <v>507</v>
      </c>
      <c r="E9" s="386">
        <f t="shared" ref="E9:K9" si="0">E5/$E$5</f>
        <v>1</v>
      </c>
      <c r="F9" s="386">
        <f t="shared" si="0"/>
        <v>1.2048192771084338E-2</v>
      </c>
      <c r="G9" s="386">
        <f t="shared" si="0"/>
        <v>6.024096385542169E-3</v>
      </c>
      <c r="H9" s="386">
        <f t="shared" si="0"/>
        <v>6.024096385542169E-3</v>
      </c>
      <c r="I9" s="386">
        <f t="shared" si="0"/>
        <v>3.3734939759036145E-2</v>
      </c>
      <c r="J9" s="386">
        <f>J5/$E$5</f>
        <v>2.0481927710843374E-2</v>
      </c>
      <c r="K9" s="386">
        <f t="shared" si="0"/>
        <v>1.0843373493975903E-2</v>
      </c>
      <c r="L9" s="386">
        <f>L5/$E$5</f>
        <v>3.6144578313253013E-3</v>
      </c>
    </row>
    <row r="10" spans="1:14" ht="20.25" customHeight="1"/>
  </sheetData>
  <mergeCells count="6">
    <mergeCell ref="A7:L7"/>
    <mergeCell ref="A1:M1"/>
    <mergeCell ref="A2:K2"/>
    <mergeCell ref="L2:M2"/>
    <mergeCell ref="A3:L3"/>
    <mergeCell ref="M3:M4"/>
  </mergeCells>
  <hyperlinks>
    <hyperlink ref="L2:M2" location="'Rasgos y Ejemplos'!A2:H11" display="Ir a rasgos" xr:uid="{13C3E78C-2DFD-844A-A6DE-4C483AACB865}"/>
    <hyperlink ref="N1" location="'Indicaciones y definiciones'!A1" display="Regresar" xr:uid="{6AE41A99-92EA-4892-AD98-7EC9EDDFCAF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62C8-D4AD-2343-9DD4-1699C88992AF}">
  <sheetPr>
    <tabColor theme="8" tint="0.59999389629810485"/>
  </sheetPr>
  <dimension ref="A1:N10"/>
  <sheetViews>
    <sheetView zoomScale="70" zoomScaleNormal="70" workbookViewId="0">
      <selection activeCell="N1" sqref="N1"/>
    </sheetView>
  </sheetViews>
  <sheetFormatPr baseColWidth="10" defaultColWidth="8.6640625" defaultRowHeight="16.2"/>
  <cols>
    <col min="1" max="1" width="8.6640625" style="17"/>
    <col min="2" max="2" width="12.109375" style="17" customWidth="1"/>
    <col min="3" max="3" width="13.6640625" style="17" customWidth="1"/>
    <col min="4" max="4" width="14.44140625" style="17" customWidth="1"/>
    <col min="5" max="5" width="20.33203125" style="17" customWidth="1"/>
    <col min="6" max="6" width="22.33203125" style="17" customWidth="1"/>
    <col min="7" max="10" width="14.44140625" style="17" customWidth="1"/>
    <col min="11" max="11" width="16.109375" style="17" customWidth="1"/>
    <col min="12" max="12" width="16.6640625" style="17" customWidth="1"/>
    <col min="13" max="13" width="27.6640625" style="17" customWidth="1"/>
    <col min="14" max="16374" width="9.109375" style="17" bestFit="1" customWidth="1"/>
    <col min="16375" max="16383" width="8.6640625" style="17" bestFit="1" customWidth="1"/>
    <col min="16384" max="16384" width="8.6640625" style="17"/>
  </cols>
  <sheetData>
    <row r="1" spans="1:14" ht="37.200000000000003" customHeight="1">
      <c r="A1" s="655" t="s">
        <v>511</v>
      </c>
      <c r="B1" s="656"/>
      <c r="C1" s="656"/>
      <c r="D1" s="656"/>
      <c r="E1" s="656"/>
      <c r="F1" s="656"/>
      <c r="G1" s="656"/>
      <c r="H1" s="656"/>
      <c r="I1" s="656"/>
      <c r="J1" s="656"/>
      <c r="K1" s="656"/>
      <c r="L1" s="656"/>
      <c r="M1" s="656"/>
      <c r="N1" s="510" t="s">
        <v>105</v>
      </c>
    </row>
    <row r="2" spans="1:14" ht="34.950000000000003" customHeight="1">
      <c r="A2" s="657" t="s">
        <v>515</v>
      </c>
      <c r="B2" s="658"/>
      <c r="C2" s="658"/>
      <c r="D2" s="658"/>
      <c r="E2" s="658"/>
      <c r="F2" s="658"/>
      <c r="G2" s="658"/>
      <c r="H2" s="658"/>
      <c r="I2" s="658"/>
      <c r="J2" s="658"/>
      <c r="K2" s="658"/>
      <c r="L2" s="659" t="s">
        <v>381</v>
      </c>
      <c r="M2" s="660"/>
    </row>
    <row r="3" spans="1:14" ht="27.75" customHeight="1">
      <c r="A3" s="661" t="s">
        <v>513</v>
      </c>
      <c r="B3" s="662"/>
      <c r="C3" s="662"/>
      <c r="D3" s="662"/>
      <c r="E3" s="662"/>
      <c r="F3" s="662"/>
      <c r="G3" s="662"/>
      <c r="H3" s="662"/>
      <c r="I3" s="662"/>
      <c r="J3" s="662"/>
      <c r="K3" s="662"/>
      <c r="L3" s="663"/>
      <c r="M3" s="664" t="s">
        <v>390</v>
      </c>
    </row>
    <row r="4" spans="1:14" s="19" customFormat="1" ht="48.6">
      <c r="A4" s="18" t="s">
        <v>383</v>
      </c>
      <c r="B4" s="18" t="s">
        <v>384</v>
      </c>
      <c r="C4" s="18" t="s">
        <v>7</v>
      </c>
      <c r="D4" s="18" t="s">
        <v>505</v>
      </c>
      <c r="E4" s="18" t="s">
        <v>506</v>
      </c>
      <c r="F4" s="18" t="s">
        <v>387</v>
      </c>
      <c r="G4" s="18" t="s">
        <v>388</v>
      </c>
      <c r="H4" s="18" t="s">
        <v>110</v>
      </c>
      <c r="I4" s="18" t="s">
        <v>111</v>
      </c>
      <c r="J4" s="18" t="s">
        <v>112</v>
      </c>
      <c r="K4" s="18" t="s">
        <v>389</v>
      </c>
      <c r="L4" s="18" t="s">
        <v>114</v>
      </c>
      <c r="M4" s="665"/>
    </row>
    <row r="5" spans="1:14" ht="72">
      <c r="A5" s="24" t="s">
        <v>402</v>
      </c>
      <c r="B5" s="24" t="s">
        <v>403</v>
      </c>
      <c r="C5" s="26" t="s">
        <v>393</v>
      </c>
      <c r="D5" s="24" t="s">
        <v>507</v>
      </c>
      <c r="E5" s="58">
        <v>85</v>
      </c>
      <c r="F5" s="58">
        <v>27</v>
      </c>
      <c r="G5" s="59">
        <v>51</v>
      </c>
      <c r="H5" s="59">
        <v>33</v>
      </c>
      <c r="I5" s="59">
        <v>7</v>
      </c>
      <c r="J5" s="59">
        <v>6</v>
      </c>
      <c r="K5" s="59">
        <v>19</v>
      </c>
      <c r="L5" s="59">
        <v>10</v>
      </c>
      <c r="M5" s="27"/>
    </row>
    <row r="6" spans="1:14" ht="20.25" customHeight="1"/>
    <row r="7" spans="1:14" ht="30" customHeight="1">
      <c r="A7" s="648" t="s">
        <v>514</v>
      </c>
      <c r="B7" s="648"/>
      <c r="C7" s="648"/>
      <c r="D7" s="648"/>
      <c r="E7" s="648"/>
      <c r="F7" s="648"/>
      <c r="G7" s="648"/>
      <c r="H7" s="648"/>
      <c r="I7" s="648"/>
      <c r="J7" s="648"/>
      <c r="K7" s="648"/>
      <c r="L7" s="648"/>
    </row>
    <row r="8" spans="1:14" s="19" customFormat="1" ht="50.7" customHeight="1">
      <c r="A8" s="18" t="s">
        <v>383</v>
      </c>
      <c r="B8" s="18" t="s">
        <v>384</v>
      </c>
      <c r="C8" s="18" t="s">
        <v>7</v>
      </c>
      <c r="D8" s="28" t="s">
        <v>505</v>
      </c>
      <c r="E8" s="18" t="s">
        <v>506</v>
      </c>
      <c r="F8" s="18" t="s">
        <v>387</v>
      </c>
      <c r="G8" s="18" t="s">
        <v>388</v>
      </c>
      <c r="H8" s="18" t="s">
        <v>110</v>
      </c>
      <c r="I8" s="18" t="s">
        <v>111</v>
      </c>
      <c r="J8" s="18" t="s">
        <v>112</v>
      </c>
      <c r="K8" s="18" t="s">
        <v>389</v>
      </c>
      <c r="L8" s="18" t="s">
        <v>114</v>
      </c>
    </row>
    <row r="9" spans="1:14" ht="32.700000000000003" customHeight="1">
      <c r="A9" s="24" t="s">
        <v>402</v>
      </c>
      <c r="B9" s="24" t="s">
        <v>403</v>
      </c>
      <c r="C9" s="21" t="s">
        <v>400</v>
      </c>
      <c r="D9" s="29" t="s">
        <v>507</v>
      </c>
      <c r="E9" s="30">
        <f t="shared" ref="E9:K9" si="0">E5/$E$5</f>
        <v>1</v>
      </c>
      <c r="F9" s="30">
        <f t="shared" si="0"/>
        <v>0.31764705882352939</v>
      </c>
      <c r="G9" s="30">
        <f t="shared" si="0"/>
        <v>0.6</v>
      </c>
      <c r="H9" s="30">
        <f t="shared" si="0"/>
        <v>0.38823529411764707</v>
      </c>
      <c r="I9" s="30">
        <f t="shared" si="0"/>
        <v>8.2352941176470587E-2</v>
      </c>
      <c r="J9" s="30">
        <f>J5/$E$5</f>
        <v>7.0588235294117646E-2</v>
      </c>
      <c r="K9" s="30">
        <f t="shared" si="0"/>
        <v>0.22352941176470589</v>
      </c>
      <c r="L9" s="30">
        <f>L5/$E$5</f>
        <v>0.11764705882352941</v>
      </c>
    </row>
    <row r="10" spans="1:14" ht="20.25" customHeight="1"/>
  </sheetData>
  <mergeCells count="6">
    <mergeCell ref="A7:L7"/>
    <mergeCell ref="A1:M1"/>
    <mergeCell ref="A2:K2"/>
    <mergeCell ref="L2:M2"/>
    <mergeCell ref="A3:L3"/>
    <mergeCell ref="M3:M4"/>
  </mergeCells>
  <hyperlinks>
    <hyperlink ref="L2:M2" location="'Rasgos y Ejemplos'!A2:H11" display="Ir a rasgos" xr:uid="{C9FC58CE-35D3-D046-8ACE-99711650C8D4}"/>
    <hyperlink ref="N1" location="'Indicaciones y definiciones'!A1" display="Regresar" xr:uid="{0C033345-7E75-4218-8298-90F5BEF25A2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1B31B-16AA-D64E-B54E-6E4A3605C551}">
  <sheetPr>
    <tabColor theme="9"/>
  </sheetPr>
  <dimension ref="A1:N19"/>
  <sheetViews>
    <sheetView topLeftCell="A12" zoomScale="70" zoomScaleNormal="70" workbookViewId="0">
      <selection activeCell="A19" sqref="A19:XFD20"/>
    </sheetView>
  </sheetViews>
  <sheetFormatPr baseColWidth="10" defaultColWidth="8.109375" defaultRowHeight="15"/>
  <cols>
    <col min="1" max="1" width="14.33203125" style="133" customWidth="1"/>
    <col min="2" max="2" width="21.33203125" style="133" customWidth="1"/>
    <col min="3" max="3" width="19.33203125" style="133" customWidth="1"/>
    <col min="4" max="4" width="23.33203125" style="133" customWidth="1"/>
    <col min="5" max="5" width="27" style="133" customWidth="1"/>
    <col min="6" max="7" width="19.33203125" style="133" customWidth="1"/>
    <col min="8" max="8" width="27" style="133" customWidth="1"/>
    <col min="9" max="9" width="28.109375" style="133" customWidth="1"/>
    <col min="10" max="10" width="30" style="133" customWidth="1"/>
    <col min="11" max="11" width="24.109375" style="133" customWidth="1"/>
    <col min="12" max="12" width="25.6640625" style="133" customWidth="1"/>
    <col min="13" max="13" width="26" style="133" customWidth="1"/>
    <col min="14" max="16370" width="8.44140625" style="133" bestFit="1" customWidth="1"/>
    <col min="16371" max="16380" width="8.109375" style="133" bestFit="1" customWidth="1"/>
    <col min="16381" max="16384" width="8.109375" style="133"/>
  </cols>
  <sheetData>
    <row r="1" spans="1:14" ht="46.95" customHeight="1">
      <c r="A1" s="672" t="s">
        <v>516</v>
      </c>
      <c r="B1" s="676"/>
      <c r="C1" s="676"/>
      <c r="D1" s="676"/>
      <c r="E1" s="676"/>
      <c r="F1" s="676"/>
      <c r="G1" s="676"/>
      <c r="H1" s="676"/>
      <c r="I1" s="676"/>
      <c r="J1" s="676"/>
      <c r="K1" s="676"/>
      <c r="L1" s="676"/>
      <c r="M1" s="676"/>
      <c r="N1" s="510" t="s">
        <v>105</v>
      </c>
    </row>
    <row r="2" spans="1:14" ht="30" customHeight="1" thickBot="1">
      <c r="A2" s="672" t="s">
        <v>517</v>
      </c>
      <c r="B2" s="672"/>
      <c r="C2" s="672"/>
      <c r="D2" s="672"/>
      <c r="E2" s="672"/>
      <c r="F2" s="671"/>
      <c r="G2" s="671"/>
      <c r="H2" s="671"/>
      <c r="I2" s="671"/>
      <c r="J2" s="671"/>
      <c r="K2" s="671"/>
      <c r="L2" s="671"/>
      <c r="M2" s="672"/>
    </row>
    <row r="3" spans="1:14" s="135" customFormat="1" ht="25.2" customHeight="1">
      <c r="A3" s="672" t="s">
        <v>383</v>
      </c>
      <c r="B3" s="672" t="s">
        <v>384</v>
      </c>
      <c r="C3" s="672" t="s">
        <v>7</v>
      </c>
      <c r="D3" s="672" t="s">
        <v>385</v>
      </c>
      <c r="E3" s="674" t="s">
        <v>518</v>
      </c>
      <c r="F3" s="669" t="s">
        <v>388</v>
      </c>
      <c r="G3" s="675"/>
      <c r="H3" s="670"/>
      <c r="I3" s="669" t="s">
        <v>110</v>
      </c>
      <c r="J3" s="670"/>
      <c r="K3" s="669" t="s">
        <v>114</v>
      </c>
      <c r="L3" s="670"/>
      <c r="M3" s="673" t="s">
        <v>390</v>
      </c>
    </row>
    <row r="4" spans="1:14" s="135" customFormat="1" ht="106.95" customHeight="1">
      <c r="A4" s="672"/>
      <c r="B4" s="672"/>
      <c r="C4" s="672"/>
      <c r="D4" s="672"/>
      <c r="E4" s="674"/>
      <c r="F4" s="179" t="s">
        <v>491</v>
      </c>
      <c r="G4" s="129" t="s">
        <v>492</v>
      </c>
      <c r="H4" s="110" t="s">
        <v>493</v>
      </c>
      <c r="I4" s="179" t="s">
        <v>494</v>
      </c>
      <c r="J4" s="110" t="s">
        <v>495</v>
      </c>
      <c r="K4" s="179" t="s">
        <v>496</v>
      </c>
      <c r="L4" s="110" t="s">
        <v>497</v>
      </c>
      <c r="M4" s="673"/>
    </row>
    <row r="5" spans="1:14" s="135" customFormat="1" ht="58.2" customHeight="1">
      <c r="A5" s="1" t="s">
        <v>391</v>
      </c>
      <c r="B5" s="2" t="s">
        <v>392</v>
      </c>
      <c r="C5" s="666" t="s">
        <v>393</v>
      </c>
      <c r="D5" s="256" t="s">
        <v>394</v>
      </c>
      <c r="E5" s="248"/>
      <c r="F5" s="273"/>
      <c r="G5" s="256"/>
      <c r="H5" s="274"/>
      <c r="I5" s="273"/>
      <c r="J5" s="274"/>
      <c r="K5" s="273"/>
      <c r="L5" s="274"/>
      <c r="M5" s="308"/>
    </row>
    <row r="6" spans="1:14" ht="139.19999999999999" customHeight="1">
      <c r="A6" s="1" t="s">
        <v>391</v>
      </c>
      <c r="B6" s="2" t="s">
        <v>392</v>
      </c>
      <c r="C6" s="667"/>
      <c r="D6" s="153" t="s">
        <v>395</v>
      </c>
      <c r="E6" s="276">
        <v>6829</v>
      </c>
      <c r="F6" s="277">
        <v>3894</v>
      </c>
      <c r="G6" s="260">
        <v>2935</v>
      </c>
      <c r="H6" s="278">
        <v>0</v>
      </c>
      <c r="I6" s="306">
        <v>103</v>
      </c>
      <c r="J6" s="307">
        <v>6726</v>
      </c>
      <c r="K6" s="306">
        <v>163</v>
      </c>
      <c r="L6" s="282">
        <v>6666</v>
      </c>
      <c r="M6" s="309"/>
    </row>
    <row r="7" spans="1:14" ht="55.2" customHeight="1">
      <c r="A7" s="1" t="s">
        <v>391</v>
      </c>
      <c r="B7" s="2" t="s">
        <v>392</v>
      </c>
      <c r="C7" s="667"/>
      <c r="D7" s="153" t="s">
        <v>396</v>
      </c>
      <c r="E7" s="153">
        <v>17</v>
      </c>
      <c r="F7" s="158">
        <v>12</v>
      </c>
      <c r="G7" s="153">
        <v>5</v>
      </c>
      <c r="H7" s="274" t="s">
        <v>519</v>
      </c>
      <c r="I7" s="158" t="s">
        <v>519</v>
      </c>
      <c r="J7" s="282">
        <v>17</v>
      </c>
      <c r="K7" s="273" t="s">
        <v>520</v>
      </c>
      <c r="L7" s="274">
        <v>17</v>
      </c>
      <c r="M7" s="149"/>
    </row>
    <row r="8" spans="1:14" ht="39" customHeight="1">
      <c r="A8" s="1" t="s">
        <v>391</v>
      </c>
      <c r="B8" s="2" t="s">
        <v>392</v>
      </c>
      <c r="C8" s="667"/>
      <c r="D8" s="153" t="s">
        <v>397</v>
      </c>
      <c r="E8" s="153">
        <v>190</v>
      </c>
      <c r="F8" s="158">
        <v>83</v>
      </c>
      <c r="G8" s="282">
        <v>107</v>
      </c>
      <c r="H8" s="282" t="s">
        <v>519</v>
      </c>
      <c r="I8" s="158" t="s">
        <v>519</v>
      </c>
      <c r="J8" s="282">
        <v>190</v>
      </c>
      <c r="K8" s="158" t="s">
        <v>520</v>
      </c>
      <c r="L8" s="282">
        <v>190</v>
      </c>
      <c r="M8" s="149"/>
    </row>
    <row r="9" spans="1:14" ht="39" customHeight="1" thickBot="1">
      <c r="A9" s="1" t="s">
        <v>391</v>
      </c>
      <c r="B9" s="2" t="s">
        <v>392</v>
      </c>
      <c r="C9" s="668"/>
      <c r="D9" s="153" t="s">
        <v>398</v>
      </c>
      <c r="E9" s="153">
        <v>87</v>
      </c>
      <c r="F9" s="283">
        <v>48</v>
      </c>
      <c r="G9" s="284">
        <v>39</v>
      </c>
      <c r="H9" s="285" t="s">
        <v>519</v>
      </c>
      <c r="I9" s="283" t="s">
        <v>519</v>
      </c>
      <c r="J9" s="285">
        <v>87</v>
      </c>
      <c r="K9" s="283" t="s">
        <v>520</v>
      </c>
      <c r="L9" s="285">
        <v>87</v>
      </c>
      <c r="M9" s="151"/>
    </row>
    <row r="10" spans="1:14" ht="20.25" customHeight="1"/>
    <row r="11" spans="1:14" ht="30" customHeight="1" thickBot="1">
      <c r="A11" s="671" t="s">
        <v>521</v>
      </c>
      <c r="B11" s="671"/>
      <c r="C11" s="671"/>
      <c r="D11" s="672"/>
      <c r="E11" s="672"/>
      <c r="F11" s="671"/>
      <c r="G11" s="671"/>
      <c r="H11" s="671"/>
      <c r="I11" s="671"/>
      <c r="J11" s="671"/>
      <c r="K11" s="671"/>
      <c r="L11" s="671"/>
    </row>
    <row r="12" spans="1:14" s="135" customFormat="1" ht="24.75" customHeight="1">
      <c r="A12" s="672" t="s">
        <v>383</v>
      </c>
      <c r="B12" s="672" t="s">
        <v>384</v>
      </c>
      <c r="C12" s="672" t="s">
        <v>7</v>
      </c>
      <c r="D12" s="673" t="s">
        <v>385</v>
      </c>
      <c r="E12" s="674" t="s">
        <v>518</v>
      </c>
      <c r="F12" s="669" t="s">
        <v>388</v>
      </c>
      <c r="G12" s="675"/>
      <c r="H12" s="670"/>
      <c r="I12" s="669" t="s">
        <v>110</v>
      </c>
      <c r="J12" s="670"/>
      <c r="K12" s="669" t="s">
        <v>114</v>
      </c>
      <c r="L12" s="670"/>
    </row>
    <row r="13" spans="1:14" s="135" customFormat="1" ht="124.2" customHeight="1">
      <c r="A13" s="672"/>
      <c r="B13" s="672"/>
      <c r="C13" s="672"/>
      <c r="D13" s="672"/>
      <c r="E13" s="674"/>
      <c r="F13" s="179" t="s">
        <v>491</v>
      </c>
      <c r="G13" s="129" t="s">
        <v>492</v>
      </c>
      <c r="H13" s="110" t="s">
        <v>493</v>
      </c>
      <c r="I13" s="179" t="s">
        <v>500</v>
      </c>
      <c r="J13" s="110" t="s">
        <v>501</v>
      </c>
      <c r="K13" s="179" t="s">
        <v>496</v>
      </c>
      <c r="L13" s="110" t="s">
        <v>497</v>
      </c>
    </row>
    <row r="14" spans="1:14" s="135" customFormat="1" ht="39" customHeight="1">
      <c r="A14" s="1" t="s">
        <v>391</v>
      </c>
      <c r="B14" s="2" t="s">
        <v>392</v>
      </c>
      <c r="C14" s="666" t="s">
        <v>400</v>
      </c>
      <c r="D14" s="256" t="s">
        <v>394</v>
      </c>
      <c r="E14" s="378" t="e">
        <f>E5/$E$5</f>
        <v>#DIV/0!</v>
      </c>
      <c r="F14" s="379" t="e">
        <f>F5/$E$5</f>
        <v>#DIV/0!</v>
      </c>
      <c r="G14" s="264" t="e">
        <f>G5/$E$5</f>
        <v>#DIV/0!</v>
      </c>
      <c r="H14" s="380" t="e">
        <f t="shared" ref="H14:J15" si="0">H5/$E5</f>
        <v>#DIV/0!</v>
      </c>
      <c r="I14" s="379" t="e">
        <f t="shared" si="0"/>
        <v>#DIV/0!</v>
      </c>
      <c r="J14" s="380" t="e">
        <f t="shared" si="0"/>
        <v>#DIV/0!</v>
      </c>
      <c r="K14" s="379" t="e">
        <f>K5/$E$5</f>
        <v>#DIV/0!</v>
      </c>
      <c r="L14" s="380" t="e">
        <f>L5/$E$5</f>
        <v>#DIV/0!</v>
      </c>
    </row>
    <row r="15" spans="1:14" ht="39" customHeight="1">
      <c r="A15" s="1" t="s">
        <v>391</v>
      </c>
      <c r="B15" s="2" t="s">
        <v>392</v>
      </c>
      <c r="C15" s="667"/>
      <c r="D15" s="211" t="s">
        <v>395</v>
      </c>
      <c r="E15" s="378">
        <f>E6/$E$6</f>
        <v>1</v>
      </c>
      <c r="F15" s="379">
        <f>F6/$E$6</f>
        <v>0.57021525845658227</v>
      </c>
      <c r="G15" s="264">
        <f>G6/$E$6</f>
        <v>0.42978474154341778</v>
      </c>
      <c r="H15" s="380">
        <f t="shared" si="0"/>
        <v>0</v>
      </c>
      <c r="I15" s="379">
        <f t="shared" si="0"/>
        <v>1.508273539317616E-2</v>
      </c>
      <c r="J15" s="380">
        <f t="shared" si="0"/>
        <v>0.98491726460682383</v>
      </c>
      <c r="K15" s="379">
        <f>K6/$E6</f>
        <v>2.3868794845511788E-2</v>
      </c>
      <c r="L15" s="380">
        <f>L6/$E6</f>
        <v>0.97613120515448826</v>
      </c>
    </row>
    <row r="16" spans="1:14" ht="39" customHeight="1">
      <c r="A16" s="1" t="s">
        <v>391</v>
      </c>
      <c r="B16" s="2" t="s">
        <v>392</v>
      </c>
      <c r="C16" s="667"/>
      <c r="D16" s="153" t="s">
        <v>396</v>
      </c>
      <c r="E16" s="378">
        <f t="shared" ref="E16:J16" si="1">E7/$E$7</f>
        <v>1</v>
      </c>
      <c r="F16" s="379">
        <f t="shared" si="1"/>
        <v>0.70588235294117652</v>
      </c>
      <c r="G16" s="264">
        <f t="shared" si="1"/>
        <v>0.29411764705882354</v>
      </c>
      <c r="H16" s="380" t="e">
        <f>H7/$E7</f>
        <v>#VALUE!</v>
      </c>
      <c r="I16" s="379" t="e">
        <f t="shared" si="1"/>
        <v>#VALUE!</v>
      </c>
      <c r="J16" s="380">
        <f t="shared" si="1"/>
        <v>1</v>
      </c>
      <c r="K16" s="379" t="e">
        <f>K7/$E7</f>
        <v>#VALUE!</v>
      </c>
      <c r="L16" s="380">
        <f>L7/$E7</f>
        <v>1</v>
      </c>
    </row>
    <row r="17" spans="1:12" ht="39" customHeight="1">
      <c r="A17" s="1" t="s">
        <v>391</v>
      </c>
      <c r="B17" s="2" t="s">
        <v>392</v>
      </c>
      <c r="C17" s="667"/>
      <c r="D17" s="153" t="s">
        <v>397</v>
      </c>
      <c r="E17" s="378">
        <f t="shared" ref="E17:L17" si="2">E8/$E$8</f>
        <v>1</v>
      </c>
      <c r="F17" s="379">
        <f t="shared" si="2"/>
        <v>0.43684210526315792</v>
      </c>
      <c r="G17" s="264">
        <f t="shared" si="2"/>
        <v>0.56315789473684208</v>
      </c>
      <c r="H17" s="380" t="e">
        <f t="shared" si="2"/>
        <v>#VALUE!</v>
      </c>
      <c r="I17" s="379" t="e">
        <f t="shared" si="2"/>
        <v>#VALUE!</v>
      </c>
      <c r="J17" s="380">
        <f t="shared" si="2"/>
        <v>1</v>
      </c>
      <c r="K17" s="379" t="e">
        <f t="shared" si="2"/>
        <v>#VALUE!</v>
      </c>
      <c r="L17" s="380">
        <f t="shared" si="2"/>
        <v>1</v>
      </c>
    </row>
    <row r="18" spans="1:12" ht="39" customHeight="1" thickBot="1">
      <c r="A18" s="1" t="s">
        <v>391</v>
      </c>
      <c r="B18" s="2" t="s">
        <v>392</v>
      </c>
      <c r="C18" s="668"/>
      <c r="D18" s="263" t="s">
        <v>398</v>
      </c>
      <c r="E18" s="378">
        <f t="shared" ref="E18:L18" si="3">E9/$E$9</f>
        <v>1</v>
      </c>
      <c r="F18" s="381">
        <f t="shared" si="3"/>
        <v>0.55172413793103448</v>
      </c>
      <c r="G18" s="382">
        <f t="shared" si="3"/>
        <v>0.44827586206896552</v>
      </c>
      <c r="H18" s="383" t="e">
        <f t="shared" si="3"/>
        <v>#VALUE!</v>
      </c>
      <c r="I18" s="381" t="e">
        <f t="shared" si="3"/>
        <v>#VALUE!</v>
      </c>
      <c r="J18" s="383">
        <f t="shared" si="3"/>
        <v>1</v>
      </c>
      <c r="K18" s="381" t="e">
        <f>K9/$E$9</f>
        <v>#VALUE!</v>
      </c>
      <c r="L18" s="383">
        <f t="shared" si="3"/>
        <v>1</v>
      </c>
    </row>
    <row r="19" spans="1:12" ht="20.25" customHeight="1"/>
  </sheetData>
  <mergeCells count="22">
    <mergeCell ref="A1:M1"/>
    <mergeCell ref="A2:M2"/>
    <mergeCell ref="A3:A4"/>
    <mergeCell ref="B3:B4"/>
    <mergeCell ref="C3:C4"/>
    <mergeCell ref="D3:D4"/>
    <mergeCell ref="E3:E4"/>
    <mergeCell ref="F3:H3"/>
    <mergeCell ref="I3:J3"/>
    <mergeCell ref="M3:M4"/>
    <mergeCell ref="C14:C18"/>
    <mergeCell ref="K3:L3"/>
    <mergeCell ref="C5:C9"/>
    <mergeCell ref="A11:L11"/>
    <mergeCell ref="A12:A13"/>
    <mergeCell ref="B12:B13"/>
    <mergeCell ref="C12:C13"/>
    <mergeCell ref="D12:D13"/>
    <mergeCell ref="E12:E13"/>
    <mergeCell ref="F12:H12"/>
    <mergeCell ref="I12:J12"/>
    <mergeCell ref="K12:L12"/>
  </mergeCells>
  <hyperlinks>
    <hyperlink ref="N1" location="'Indicaciones y definiciones'!A1" display="Regresar" xr:uid="{074BA768-4741-4EE5-A97A-B643FF65EA1D}"/>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CCA69-64ED-8548-B2D0-2E30917DB253}">
  <sheetPr>
    <tabColor theme="9"/>
  </sheetPr>
  <dimension ref="A1:N19"/>
  <sheetViews>
    <sheetView topLeftCell="E1" zoomScale="70" zoomScaleNormal="70" workbookViewId="0">
      <selection activeCell="N1" sqref="N1"/>
    </sheetView>
  </sheetViews>
  <sheetFormatPr baseColWidth="10" defaultColWidth="8.109375" defaultRowHeight="17.399999999999999"/>
  <cols>
    <col min="1" max="1" width="18.109375" style="120" customWidth="1"/>
    <col min="2" max="2" width="21.33203125" style="120" customWidth="1"/>
    <col min="3" max="4" width="23.33203125" style="120" customWidth="1"/>
    <col min="5" max="5" width="27" style="120" customWidth="1"/>
    <col min="6" max="7" width="19.33203125" style="120" customWidth="1"/>
    <col min="8" max="8" width="32.33203125" style="120" customWidth="1"/>
    <col min="9" max="9" width="28.109375" style="120" customWidth="1"/>
    <col min="10" max="10" width="30" style="120" customWidth="1"/>
    <col min="11" max="12" width="35" style="120" customWidth="1"/>
    <col min="13" max="13" width="26" style="120" customWidth="1"/>
    <col min="14" max="16370" width="8.44140625" style="120" bestFit="1" customWidth="1"/>
    <col min="16371" max="16380" width="8.109375" style="120" bestFit="1" customWidth="1"/>
    <col min="16381" max="16384" width="8.109375" style="120"/>
  </cols>
  <sheetData>
    <row r="1" spans="1:14" ht="58.95" customHeight="1">
      <c r="A1" s="686" t="s">
        <v>516</v>
      </c>
      <c r="B1" s="690"/>
      <c r="C1" s="690"/>
      <c r="D1" s="690"/>
      <c r="E1" s="690"/>
      <c r="F1" s="690"/>
      <c r="G1" s="690"/>
      <c r="H1" s="690"/>
      <c r="I1" s="690"/>
      <c r="J1" s="690"/>
      <c r="K1" s="690"/>
      <c r="L1" s="690"/>
      <c r="M1" s="690"/>
      <c r="N1" s="510" t="s">
        <v>105</v>
      </c>
    </row>
    <row r="2" spans="1:14" ht="30" customHeight="1" thickBot="1">
      <c r="A2" s="686" t="s">
        <v>517</v>
      </c>
      <c r="B2" s="686"/>
      <c r="C2" s="686"/>
      <c r="D2" s="686"/>
      <c r="E2" s="686"/>
      <c r="F2" s="685"/>
      <c r="G2" s="685"/>
      <c r="H2" s="685"/>
      <c r="I2" s="685"/>
      <c r="J2" s="685"/>
      <c r="K2" s="685"/>
      <c r="L2" s="685"/>
      <c r="M2" s="686"/>
    </row>
    <row r="3" spans="1:14" s="116" customFormat="1" ht="25.2" customHeight="1">
      <c r="A3" s="686" t="s">
        <v>383</v>
      </c>
      <c r="B3" s="686" t="s">
        <v>384</v>
      </c>
      <c r="C3" s="686" t="s">
        <v>7</v>
      </c>
      <c r="D3" s="686" t="s">
        <v>385</v>
      </c>
      <c r="E3" s="688" t="s">
        <v>518</v>
      </c>
      <c r="F3" s="680" t="s">
        <v>388</v>
      </c>
      <c r="G3" s="689"/>
      <c r="H3" s="681"/>
      <c r="I3" s="680" t="s">
        <v>110</v>
      </c>
      <c r="J3" s="681"/>
      <c r="K3" s="680" t="s">
        <v>114</v>
      </c>
      <c r="L3" s="681"/>
      <c r="M3" s="687" t="s">
        <v>390</v>
      </c>
    </row>
    <row r="4" spans="1:14" s="116" customFormat="1" ht="129" customHeight="1">
      <c r="A4" s="686"/>
      <c r="B4" s="686"/>
      <c r="C4" s="686"/>
      <c r="D4" s="686"/>
      <c r="E4" s="688"/>
      <c r="F4" s="182" t="s">
        <v>491</v>
      </c>
      <c r="G4" s="183" t="s">
        <v>492</v>
      </c>
      <c r="H4" s="176" t="s">
        <v>493</v>
      </c>
      <c r="I4" s="178" t="s">
        <v>494</v>
      </c>
      <c r="J4" s="177" t="s">
        <v>495</v>
      </c>
      <c r="K4" s="178" t="s">
        <v>496</v>
      </c>
      <c r="L4" s="177" t="s">
        <v>497</v>
      </c>
      <c r="M4" s="687"/>
    </row>
    <row r="5" spans="1:14" s="116" customFormat="1" ht="58.2" customHeight="1">
      <c r="A5" s="113" t="s">
        <v>402</v>
      </c>
      <c r="B5" s="113" t="s">
        <v>403</v>
      </c>
      <c r="C5" s="682" t="s">
        <v>393</v>
      </c>
      <c r="D5" s="113" t="s">
        <v>394</v>
      </c>
      <c r="E5" s="111">
        <v>65</v>
      </c>
      <c r="F5" s="112">
        <v>20</v>
      </c>
      <c r="G5" s="113">
        <v>45</v>
      </c>
      <c r="H5" s="114" t="s">
        <v>519</v>
      </c>
      <c r="I5" s="112">
        <v>20</v>
      </c>
      <c r="J5" s="114">
        <v>45</v>
      </c>
      <c r="K5" s="112">
        <v>0</v>
      </c>
      <c r="L5" s="114">
        <v>65</v>
      </c>
      <c r="M5" s="115"/>
    </row>
    <row r="6" spans="1:14" ht="60" customHeight="1">
      <c r="A6" s="113" t="s">
        <v>402</v>
      </c>
      <c r="B6" s="113" t="s">
        <v>403</v>
      </c>
      <c r="C6" s="683"/>
      <c r="D6" s="121" t="s">
        <v>395</v>
      </c>
      <c r="E6" s="111">
        <v>720</v>
      </c>
      <c r="F6" s="112">
        <v>315</v>
      </c>
      <c r="G6" s="113">
        <v>405</v>
      </c>
      <c r="H6" s="114" t="s">
        <v>519</v>
      </c>
      <c r="I6" s="112" t="s">
        <v>519</v>
      </c>
      <c r="J6" s="114" t="s">
        <v>519</v>
      </c>
      <c r="K6" s="117">
        <v>68</v>
      </c>
      <c r="L6" s="118">
        <v>652</v>
      </c>
      <c r="M6" s="119"/>
    </row>
    <row r="7" spans="1:14" ht="55.2" customHeight="1">
      <c r="A7" s="113" t="s">
        <v>402</v>
      </c>
      <c r="B7" s="113" t="s">
        <v>403</v>
      </c>
      <c r="C7" s="683"/>
      <c r="D7" s="121" t="s">
        <v>396</v>
      </c>
      <c r="E7" s="111">
        <v>115</v>
      </c>
      <c r="F7" s="117">
        <v>43</v>
      </c>
      <c r="G7" s="121">
        <v>49</v>
      </c>
      <c r="H7" s="114">
        <v>23</v>
      </c>
      <c r="I7" s="117">
        <v>33</v>
      </c>
      <c r="J7" s="118">
        <v>82</v>
      </c>
      <c r="K7" s="112" t="s">
        <v>519</v>
      </c>
      <c r="L7" s="114" t="s">
        <v>519</v>
      </c>
      <c r="M7" s="122"/>
    </row>
    <row r="8" spans="1:14" ht="39" customHeight="1">
      <c r="A8" s="113" t="s">
        <v>402</v>
      </c>
      <c r="B8" s="113" t="s">
        <v>403</v>
      </c>
      <c r="C8" s="683"/>
      <c r="D8" s="121" t="s">
        <v>397</v>
      </c>
      <c r="E8" s="111">
        <v>85</v>
      </c>
      <c r="F8" s="117">
        <v>32</v>
      </c>
      <c r="G8" s="121">
        <v>38</v>
      </c>
      <c r="H8" s="118">
        <v>15</v>
      </c>
      <c r="I8" s="117">
        <v>25</v>
      </c>
      <c r="J8" s="118">
        <v>60</v>
      </c>
      <c r="K8" s="117">
        <v>0</v>
      </c>
      <c r="L8" s="118">
        <v>85</v>
      </c>
      <c r="M8" s="122"/>
    </row>
    <row r="9" spans="1:14" ht="39" customHeight="1" thickBot="1">
      <c r="A9" s="113" t="s">
        <v>402</v>
      </c>
      <c r="B9" s="113" t="s">
        <v>403</v>
      </c>
      <c r="C9" s="684"/>
      <c r="D9" s="121" t="s">
        <v>398</v>
      </c>
      <c r="E9" s="111">
        <v>40</v>
      </c>
      <c r="F9" s="123">
        <v>20</v>
      </c>
      <c r="G9" s="124">
        <v>13</v>
      </c>
      <c r="H9" s="125">
        <v>7</v>
      </c>
      <c r="I9" s="123">
        <v>17</v>
      </c>
      <c r="J9" s="125">
        <v>23</v>
      </c>
      <c r="K9" s="123">
        <v>15</v>
      </c>
      <c r="L9" s="125">
        <v>25</v>
      </c>
      <c r="M9" s="126"/>
    </row>
    <row r="10" spans="1:14" ht="20.25" customHeight="1"/>
    <row r="11" spans="1:14" ht="30" customHeight="1" thickBot="1">
      <c r="A11" s="685" t="s">
        <v>521</v>
      </c>
      <c r="B11" s="685"/>
      <c r="C11" s="685"/>
      <c r="D11" s="686"/>
      <c r="E11" s="686"/>
      <c r="F11" s="685"/>
      <c r="G11" s="685"/>
      <c r="H11" s="685"/>
      <c r="I11" s="685"/>
      <c r="J11" s="685"/>
      <c r="K11" s="685"/>
      <c r="L11" s="685"/>
    </row>
    <row r="12" spans="1:14" s="116" customFormat="1" ht="24.75" customHeight="1">
      <c r="A12" s="686" t="s">
        <v>383</v>
      </c>
      <c r="B12" s="686" t="s">
        <v>384</v>
      </c>
      <c r="C12" s="686" t="s">
        <v>7</v>
      </c>
      <c r="D12" s="687" t="s">
        <v>385</v>
      </c>
      <c r="E12" s="688" t="s">
        <v>518</v>
      </c>
      <c r="F12" s="680" t="s">
        <v>388</v>
      </c>
      <c r="G12" s="689"/>
      <c r="H12" s="681"/>
      <c r="I12" s="680" t="s">
        <v>110</v>
      </c>
      <c r="J12" s="681"/>
      <c r="K12" s="680" t="s">
        <v>114</v>
      </c>
      <c r="L12" s="681"/>
    </row>
    <row r="13" spans="1:14" s="116" customFormat="1" ht="124.2" customHeight="1">
      <c r="A13" s="686"/>
      <c r="B13" s="686"/>
      <c r="C13" s="686"/>
      <c r="D13" s="686"/>
      <c r="E13" s="688"/>
      <c r="F13" s="182" t="s">
        <v>491</v>
      </c>
      <c r="G13" s="183" t="s">
        <v>492</v>
      </c>
      <c r="H13" s="176" t="s">
        <v>493</v>
      </c>
      <c r="I13" s="377" t="s">
        <v>500</v>
      </c>
      <c r="J13" s="176" t="s">
        <v>501</v>
      </c>
      <c r="K13" s="178" t="s">
        <v>496</v>
      </c>
      <c r="L13" s="177" t="s">
        <v>497</v>
      </c>
    </row>
    <row r="14" spans="1:14" s="116" customFormat="1" ht="39" customHeight="1">
      <c r="A14" s="113" t="s">
        <v>402</v>
      </c>
      <c r="B14" s="113" t="s">
        <v>403</v>
      </c>
      <c r="C14" s="677" t="s">
        <v>400</v>
      </c>
      <c r="D14" s="113" t="s">
        <v>394</v>
      </c>
      <c r="E14" s="371">
        <f>E5/$E$5</f>
        <v>1</v>
      </c>
      <c r="F14" s="372">
        <f>F5/$E$5</f>
        <v>0.30769230769230771</v>
      </c>
      <c r="G14" s="130">
        <f>G5/$E$5</f>
        <v>0.69230769230769229</v>
      </c>
      <c r="H14" s="373" t="s">
        <v>519</v>
      </c>
      <c r="I14" s="372">
        <f>I5/$E$5</f>
        <v>0.30769230769230771</v>
      </c>
      <c r="J14" s="373">
        <f>J5/$E$5</f>
        <v>0.69230769230769229</v>
      </c>
      <c r="K14" s="372">
        <f>K5/$E$5</f>
        <v>0</v>
      </c>
      <c r="L14" s="373">
        <f>L5/$E$5</f>
        <v>1</v>
      </c>
    </row>
    <row r="15" spans="1:14" ht="39" customHeight="1">
      <c r="A15" s="113" t="s">
        <v>402</v>
      </c>
      <c r="B15" s="113" t="s">
        <v>403</v>
      </c>
      <c r="C15" s="678"/>
      <c r="D15" s="180" t="s">
        <v>395</v>
      </c>
      <c r="E15" s="371">
        <f>E5/$E$5</f>
        <v>1</v>
      </c>
      <c r="F15" s="372">
        <f>F6/$E$6</f>
        <v>0.4375</v>
      </c>
      <c r="G15" s="130">
        <f>G6/$E$6</f>
        <v>0.5625</v>
      </c>
      <c r="H15" s="373" t="s">
        <v>519</v>
      </c>
      <c r="I15" s="372" t="s">
        <v>519</v>
      </c>
      <c r="J15" s="373" t="s">
        <v>519</v>
      </c>
      <c r="K15" s="372">
        <f>K6/$E$6</f>
        <v>9.4444444444444442E-2</v>
      </c>
      <c r="L15" s="373">
        <f>L6/$E$6</f>
        <v>0.90555555555555556</v>
      </c>
    </row>
    <row r="16" spans="1:14" ht="39" customHeight="1">
      <c r="A16" s="113" t="s">
        <v>402</v>
      </c>
      <c r="B16" s="113" t="s">
        <v>403</v>
      </c>
      <c r="C16" s="678"/>
      <c r="D16" s="121" t="s">
        <v>396</v>
      </c>
      <c r="E16" s="371">
        <f t="shared" ref="E16:J16" si="0">E7/$E$7</f>
        <v>1</v>
      </c>
      <c r="F16" s="372">
        <f t="shared" si="0"/>
        <v>0.37391304347826088</v>
      </c>
      <c r="G16" s="130">
        <f t="shared" si="0"/>
        <v>0.42608695652173911</v>
      </c>
      <c r="H16" s="373">
        <f t="shared" si="0"/>
        <v>0.2</v>
      </c>
      <c r="I16" s="372">
        <f t="shared" si="0"/>
        <v>0.28695652173913044</v>
      </c>
      <c r="J16" s="373">
        <f t="shared" si="0"/>
        <v>0.71304347826086956</v>
      </c>
      <c r="K16" s="372" t="s">
        <v>519</v>
      </c>
      <c r="L16" s="373" t="s">
        <v>519</v>
      </c>
    </row>
    <row r="17" spans="1:12" ht="39" customHeight="1">
      <c r="A17" s="113" t="s">
        <v>402</v>
      </c>
      <c r="B17" s="113" t="s">
        <v>403</v>
      </c>
      <c r="C17" s="678"/>
      <c r="D17" s="121" t="s">
        <v>397</v>
      </c>
      <c r="E17" s="371">
        <f t="shared" ref="E17:L17" si="1">E8/$E$8</f>
        <v>1</v>
      </c>
      <c r="F17" s="372">
        <f t="shared" si="1"/>
        <v>0.37647058823529411</v>
      </c>
      <c r="G17" s="130">
        <f t="shared" si="1"/>
        <v>0.44705882352941179</v>
      </c>
      <c r="H17" s="373">
        <f t="shared" si="1"/>
        <v>0.17647058823529413</v>
      </c>
      <c r="I17" s="372">
        <f t="shared" si="1"/>
        <v>0.29411764705882354</v>
      </c>
      <c r="J17" s="373">
        <f t="shared" si="1"/>
        <v>0.70588235294117652</v>
      </c>
      <c r="K17" s="372">
        <f t="shared" si="1"/>
        <v>0</v>
      </c>
      <c r="L17" s="373">
        <f t="shared" si="1"/>
        <v>1</v>
      </c>
    </row>
    <row r="18" spans="1:12" ht="39" customHeight="1" thickBot="1">
      <c r="A18" s="113" t="s">
        <v>402</v>
      </c>
      <c r="B18" s="113" t="s">
        <v>403</v>
      </c>
      <c r="C18" s="679"/>
      <c r="D18" s="181" t="s">
        <v>398</v>
      </c>
      <c r="E18" s="371">
        <f t="shared" ref="E18:L18" si="2">E9/$E$9</f>
        <v>1</v>
      </c>
      <c r="F18" s="374">
        <f t="shared" si="2"/>
        <v>0.5</v>
      </c>
      <c r="G18" s="375">
        <f t="shared" si="2"/>
        <v>0.32500000000000001</v>
      </c>
      <c r="H18" s="376">
        <f t="shared" si="2"/>
        <v>0.17499999999999999</v>
      </c>
      <c r="I18" s="374">
        <f t="shared" si="2"/>
        <v>0.42499999999999999</v>
      </c>
      <c r="J18" s="376">
        <f t="shared" si="2"/>
        <v>0.57499999999999996</v>
      </c>
      <c r="K18" s="374">
        <f t="shared" si="2"/>
        <v>0.375</v>
      </c>
      <c r="L18" s="376">
        <f t="shared" si="2"/>
        <v>0.625</v>
      </c>
    </row>
    <row r="19" spans="1:12" ht="20.25" customHeight="1"/>
  </sheetData>
  <mergeCells count="22">
    <mergeCell ref="A1:M1"/>
    <mergeCell ref="A2:M2"/>
    <mergeCell ref="A3:A4"/>
    <mergeCell ref="B3:B4"/>
    <mergeCell ref="C3:C4"/>
    <mergeCell ref="D3:D4"/>
    <mergeCell ref="E3:E4"/>
    <mergeCell ref="F3:H3"/>
    <mergeCell ref="I3:J3"/>
    <mergeCell ref="M3:M4"/>
    <mergeCell ref="C14:C18"/>
    <mergeCell ref="K3:L3"/>
    <mergeCell ref="C5:C9"/>
    <mergeCell ref="A11:L11"/>
    <mergeCell ref="A12:A13"/>
    <mergeCell ref="B12:B13"/>
    <mergeCell ref="C12:C13"/>
    <mergeCell ref="D12:D13"/>
    <mergeCell ref="E12:E13"/>
    <mergeCell ref="F12:H12"/>
    <mergeCell ref="I12:J12"/>
    <mergeCell ref="K12:L12"/>
  </mergeCells>
  <hyperlinks>
    <hyperlink ref="N1" location="'Indicaciones y definiciones'!A1" display="Regresar" xr:uid="{2DAA0E4D-81DF-4CFF-BA58-0E6D7A0B6CF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41D8-1794-E445-80B1-BE709549B6F8}">
  <sheetPr>
    <tabColor rgb="FFFF8989"/>
  </sheetPr>
  <dimension ref="A1:I66"/>
  <sheetViews>
    <sheetView zoomScale="86" zoomScaleNormal="80" workbookViewId="0">
      <selection activeCell="C8" sqref="C8"/>
    </sheetView>
  </sheetViews>
  <sheetFormatPr baseColWidth="10" defaultColWidth="11.44140625" defaultRowHeight="16.8"/>
  <cols>
    <col min="1" max="1" width="21.6640625" style="447" customWidth="1"/>
    <col min="2" max="8" width="33.6640625" style="447" customWidth="1"/>
    <col min="9" max="16384" width="11.44140625" style="447"/>
  </cols>
  <sheetData>
    <row r="1" spans="1:9" ht="36.75" customHeight="1" thickBot="1">
      <c r="A1" s="534" t="s">
        <v>104</v>
      </c>
      <c r="B1" s="535"/>
      <c r="C1" s="535"/>
      <c r="D1" s="535"/>
      <c r="E1" s="535"/>
      <c r="F1" s="535"/>
      <c r="G1" s="535"/>
      <c r="H1" s="536"/>
      <c r="I1" s="510" t="s">
        <v>105</v>
      </c>
    </row>
    <row r="2" spans="1:9" s="431" customFormat="1" ht="35.25" customHeight="1">
      <c r="A2" s="525" t="s">
        <v>106</v>
      </c>
      <c r="B2" s="526"/>
      <c r="C2" s="526"/>
      <c r="D2" s="526"/>
      <c r="E2" s="526"/>
      <c r="F2" s="526"/>
      <c r="G2" s="526"/>
      <c r="H2" s="527"/>
    </row>
    <row r="3" spans="1:9" s="431" customFormat="1" ht="35.25" customHeight="1">
      <c r="A3" s="522" t="s">
        <v>107</v>
      </c>
      <c r="B3" s="523"/>
      <c r="C3" s="523"/>
      <c r="D3" s="523"/>
      <c r="E3" s="523"/>
      <c r="F3" s="523"/>
      <c r="G3" s="523"/>
      <c r="H3" s="524"/>
    </row>
    <row r="4" spans="1:9" s="7" customFormat="1" ht="33" customHeight="1">
      <c r="A4" s="471"/>
      <c r="B4" s="446" t="s">
        <v>108</v>
      </c>
      <c r="C4" s="446" t="s">
        <v>109</v>
      </c>
      <c r="D4" s="446" t="s">
        <v>110</v>
      </c>
      <c r="E4" s="446" t="s">
        <v>111</v>
      </c>
      <c r="F4" s="446" t="s">
        <v>112</v>
      </c>
      <c r="G4" s="446" t="s">
        <v>113</v>
      </c>
      <c r="H4" s="472" t="s">
        <v>114</v>
      </c>
    </row>
    <row r="5" spans="1:9" ht="100.8">
      <c r="A5" s="449" t="s">
        <v>115</v>
      </c>
      <c r="B5" s="448" t="s">
        <v>116</v>
      </c>
      <c r="C5" s="449" t="s">
        <v>117</v>
      </c>
      <c r="D5" s="449" t="s">
        <v>118</v>
      </c>
      <c r="E5" s="449" t="s">
        <v>119</v>
      </c>
      <c r="F5" s="449" t="s">
        <v>120</v>
      </c>
      <c r="G5" s="449" t="s">
        <v>121</v>
      </c>
      <c r="H5" s="450" t="s">
        <v>122</v>
      </c>
    </row>
    <row r="6" spans="1:9" ht="100.8">
      <c r="A6" s="451"/>
      <c r="B6" s="452" t="s">
        <v>123</v>
      </c>
      <c r="C6" s="449" t="s">
        <v>124</v>
      </c>
      <c r="D6" s="449" t="s">
        <v>125</v>
      </c>
      <c r="E6" s="449" t="s">
        <v>126</v>
      </c>
      <c r="F6" s="449" t="s">
        <v>127</v>
      </c>
      <c r="G6" s="449" t="s">
        <v>128</v>
      </c>
      <c r="H6" s="450" t="s">
        <v>129</v>
      </c>
    </row>
    <row r="7" spans="1:9" ht="100.8">
      <c r="A7" s="451"/>
      <c r="B7" s="452" t="s">
        <v>130</v>
      </c>
      <c r="C7" s="449" t="s">
        <v>131</v>
      </c>
      <c r="D7" s="449" t="s">
        <v>132</v>
      </c>
      <c r="E7" s="449" t="s">
        <v>133</v>
      </c>
      <c r="F7" s="449" t="s">
        <v>134</v>
      </c>
      <c r="G7" s="449" t="s">
        <v>135</v>
      </c>
      <c r="H7" s="450" t="s">
        <v>136</v>
      </c>
    </row>
    <row r="8" spans="1:9" ht="117.6">
      <c r="A8" s="451"/>
      <c r="B8" s="452" t="s">
        <v>137</v>
      </c>
      <c r="C8" s="449" t="s">
        <v>138</v>
      </c>
      <c r="D8" s="449" t="s">
        <v>139</v>
      </c>
      <c r="E8" s="449" t="s">
        <v>140</v>
      </c>
      <c r="F8" s="449" t="s">
        <v>141</v>
      </c>
      <c r="G8" s="449" t="s">
        <v>142</v>
      </c>
      <c r="H8" s="450" t="s">
        <v>143</v>
      </c>
    </row>
    <row r="9" spans="1:9" ht="117.6">
      <c r="A9" s="451"/>
      <c r="B9" s="452" t="s">
        <v>144</v>
      </c>
      <c r="C9" s="449" t="s">
        <v>145</v>
      </c>
      <c r="D9" s="449" t="s">
        <v>146</v>
      </c>
      <c r="E9" s="449" t="s">
        <v>147</v>
      </c>
      <c r="F9" s="449" t="s">
        <v>148</v>
      </c>
      <c r="G9" s="449" t="s">
        <v>149</v>
      </c>
      <c r="H9" s="450" t="s">
        <v>150</v>
      </c>
    </row>
    <row r="10" spans="1:9" ht="117.6">
      <c r="A10" s="451"/>
      <c r="B10" s="452" t="s">
        <v>151</v>
      </c>
      <c r="C10" s="449" t="s">
        <v>152</v>
      </c>
      <c r="D10" s="449" t="s">
        <v>153</v>
      </c>
      <c r="E10" s="449" t="s">
        <v>154</v>
      </c>
      <c r="F10" s="449"/>
      <c r="G10" s="449" t="s">
        <v>155</v>
      </c>
      <c r="H10" s="450" t="s">
        <v>156</v>
      </c>
    </row>
    <row r="11" spans="1:9" ht="84">
      <c r="A11" s="451"/>
      <c r="B11" s="452" t="s">
        <v>157</v>
      </c>
      <c r="C11" s="449"/>
      <c r="D11" s="449" t="s">
        <v>158</v>
      </c>
      <c r="E11" s="449" t="s">
        <v>159</v>
      </c>
      <c r="F11" s="449"/>
      <c r="G11" s="449" t="s">
        <v>160</v>
      </c>
      <c r="H11" s="450" t="s">
        <v>161</v>
      </c>
    </row>
    <row r="12" spans="1:9" ht="80.25" customHeight="1" thickBot="1">
      <c r="A12" s="453"/>
      <c r="B12" s="454"/>
      <c r="C12" s="455"/>
      <c r="D12" s="455"/>
      <c r="E12" s="455" t="s">
        <v>162</v>
      </c>
      <c r="F12" s="455"/>
      <c r="G12" s="455" t="s">
        <v>163</v>
      </c>
      <c r="H12" s="456"/>
    </row>
    <row r="13" spans="1:9" ht="45" customHeight="1" thickBot="1"/>
    <row r="14" spans="1:9" s="431" customFormat="1" ht="35.25" customHeight="1">
      <c r="A14" s="525" t="s">
        <v>164</v>
      </c>
      <c r="B14" s="526"/>
      <c r="C14" s="526"/>
      <c r="D14" s="526"/>
      <c r="E14" s="526"/>
      <c r="F14" s="526"/>
      <c r="G14" s="526"/>
      <c r="H14" s="527"/>
    </row>
    <row r="15" spans="1:9" s="431" customFormat="1" ht="35.25" customHeight="1">
      <c r="A15" s="522" t="s">
        <v>165</v>
      </c>
      <c r="B15" s="523"/>
      <c r="C15" s="523"/>
      <c r="D15" s="523"/>
      <c r="E15" s="523"/>
      <c r="F15" s="523"/>
      <c r="G15" s="523"/>
      <c r="H15" s="524"/>
    </row>
    <row r="16" spans="1:9" s="431" customFormat="1" ht="33" customHeight="1">
      <c r="A16" s="473"/>
      <c r="B16" s="446" t="s">
        <v>108</v>
      </c>
      <c r="C16" s="446" t="s">
        <v>109</v>
      </c>
      <c r="D16" s="446" t="s">
        <v>110</v>
      </c>
      <c r="E16" s="446" t="s">
        <v>111</v>
      </c>
      <c r="F16" s="446" t="s">
        <v>112</v>
      </c>
      <c r="G16" s="446" t="s">
        <v>113</v>
      </c>
      <c r="H16" s="472" t="s">
        <v>114</v>
      </c>
    </row>
    <row r="17" spans="1:8" ht="96.75" customHeight="1">
      <c r="A17" s="449" t="s">
        <v>166</v>
      </c>
      <c r="B17" s="449" t="s">
        <v>167</v>
      </c>
      <c r="C17" s="449" t="s">
        <v>168</v>
      </c>
      <c r="D17" s="458" t="s">
        <v>169</v>
      </c>
      <c r="E17" s="458" t="s">
        <v>170</v>
      </c>
      <c r="F17" s="458" t="s">
        <v>171</v>
      </c>
      <c r="G17" s="458" t="s">
        <v>172</v>
      </c>
      <c r="H17" s="459" t="s">
        <v>173</v>
      </c>
    </row>
    <row r="18" spans="1:8" ht="84" customHeight="1">
      <c r="A18" s="457"/>
      <c r="B18" s="449" t="s">
        <v>174</v>
      </c>
      <c r="C18" s="449" t="s">
        <v>175</v>
      </c>
      <c r="D18" s="452" t="s">
        <v>176</v>
      </c>
      <c r="E18" s="452" t="s">
        <v>177</v>
      </c>
      <c r="F18" s="452" t="s">
        <v>178</v>
      </c>
      <c r="G18" s="452" t="s">
        <v>179</v>
      </c>
      <c r="H18" s="460" t="s">
        <v>180</v>
      </c>
    </row>
    <row r="19" spans="1:8" ht="110.25" customHeight="1">
      <c r="A19" s="457"/>
      <c r="B19" s="449" t="s">
        <v>181</v>
      </c>
      <c r="C19" s="449" t="s">
        <v>182</v>
      </c>
      <c r="D19" s="452" t="s">
        <v>183</v>
      </c>
      <c r="E19" s="452" t="s">
        <v>184</v>
      </c>
      <c r="F19" s="452" t="s">
        <v>185</v>
      </c>
      <c r="G19" s="452" t="s">
        <v>186</v>
      </c>
      <c r="H19" s="460" t="s">
        <v>187</v>
      </c>
    </row>
    <row r="20" spans="1:8" ht="75.75" customHeight="1">
      <c r="A20" s="457"/>
      <c r="B20" s="449" t="s">
        <v>188</v>
      </c>
      <c r="C20" s="449" t="s">
        <v>189</v>
      </c>
      <c r="D20" s="452" t="s">
        <v>190</v>
      </c>
      <c r="E20" s="452" t="s">
        <v>191</v>
      </c>
      <c r="F20" s="452" t="s">
        <v>192</v>
      </c>
      <c r="G20" s="452" t="s">
        <v>193</v>
      </c>
      <c r="H20" s="460" t="s">
        <v>194</v>
      </c>
    </row>
    <row r="21" spans="1:8" ht="87.75" customHeight="1">
      <c r="A21" s="457"/>
      <c r="B21" s="449" t="s">
        <v>195</v>
      </c>
      <c r="C21" s="449" t="s">
        <v>196</v>
      </c>
      <c r="D21" s="452" t="s">
        <v>197</v>
      </c>
      <c r="E21" s="452" t="s">
        <v>198</v>
      </c>
      <c r="F21" s="452" t="s">
        <v>199</v>
      </c>
      <c r="G21" s="452" t="s">
        <v>200</v>
      </c>
      <c r="H21" s="460" t="s">
        <v>201</v>
      </c>
    </row>
    <row r="22" spans="1:8" ht="107.25" customHeight="1">
      <c r="A22" s="457"/>
      <c r="B22" s="449" t="s">
        <v>202</v>
      </c>
      <c r="C22" s="449" t="s">
        <v>203</v>
      </c>
      <c r="D22" s="452"/>
      <c r="E22" s="452" t="s">
        <v>204</v>
      </c>
      <c r="F22" s="452" t="s">
        <v>205</v>
      </c>
      <c r="G22" s="452" t="s">
        <v>206</v>
      </c>
      <c r="H22" s="460"/>
    </row>
    <row r="23" spans="1:8" ht="79.5" customHeight="1" thickBot="1">
      <c r="A23" s="461"/>
      <c r="B23" s="455" t="s">
        <v>207</v>
      </c>
      <c r="C23" s="455" t="s">
        <v>208</v>
      </c>
      <c r="D23" s="454"/>
      <c r="E23" s="454" t="s">
        <v>209</v>
      </c>
      <c r="F23" s="454" t="s">
        <v>210</v>
      </c>
      <c r="G23" s="454"/>
      <c r="H23" s="462"/>
    </row>
    <row r="24" spans="1:8" ht="45" customHeight="1" thickBot="1"/>
    <row r="25" spans="1:8" ht="35.25" customHeight="1">
      <c r="A25" s="525" t="s">
        <v>211</v>
      </c>
      <c r="B25" s="526"/>
      <c r="C25" s="526"/>
      <c r="D25" s="526"/>
      <c r="E25" s="526"/>
      <c r="F25" s="526"/>
      <c r="G25" s="526"/>
      <c r="H25" s="527"/>
    </row>
    <row r="26" spans="1:8" ht="35.25" customHeight="1">
      <c r="A26" s="522" t="s">
        <v>212</v>
      </c>
      <c r="B26" s="523"/>
      <c r="C26" s="523"/>
      <c r="D26" s="523"/>
      <c r="E26" s="523"/>
      <c r="F26" s="523"/>
      <c r="G26" s="523"/>
      <c r="H26" s="524"/>
    </row>
    <row r="27" spans="1:8" ht="45" customHeight="1">
      <c r="A27" s="473"/>
      <c r="B27" s="446" t="s">
        <v>108</v>
      </c>
      <c r="C27" s="446" t="s">
        <v>109</v>
      </c>
      <c r="D27" s="446" t="s">
        <v>110</v>
      </c>
      <c r="E27" s="446" t="s">
        <v>111</v>
      </c>
      <c r="F27" s="446" t="s">
        <v>112</v>
      </c>
      <c r="G27" s="446" t="s">
        <v>113</v>
      </c>
      <c r="H27" s="472" t="s">
        <v>114</v>
      </c>
    </row>
    <row r="28" spans="1:8" ht="72.75" customHeight="1">
      <c r="A28" s="449" t="s">
        <v>213</v>
      </c>
      <c r="B28" s="449" t="s">
        <v>214</v>
      </c>
      <c r="C28" s="449" t="s">
        <v>215</v>
      </c>
      <c r="D28" s="458" t="s">
        <v>216</v>
      </c>
      <c r="E28" s="458" t="s">
        <v>217</v>
      </c>
      <c r="F28" s="458" t="s">
        <v>218</v>
      </c>
      <c r="G28" s="458" t="s">
        <v>219</v>
      </c>
      <c r="H28" s="459" t="s">
        <v>220</v>
      </c>
    </row>
    <row r="29" spans="1:8" ht="86.25" customHeight="1">
      <c r="A29" s="457"/>
      <c r="B29" s="449" t="s">
        <v>221</v>
      </c>
      <c r="C29" s="449" t="s">
        <v>222</v>
      </c>
      <c r="D29" s="452" t="s">
        <v>223</v>
      </c>
      <c r="E29" s="452" t="s">
        <v>224</v>
      </c>
      <c r="F29" s="452" t="s">
        <v>225</v>
      </c>
      <c r="G29" s="452" t="s">
        <v>226</v>
      </c>
      <c r="H29" s="460" t="s">
        <v>227</v>
      </c>
    </row>
    <row r="30" spans="1:8" ht="71.25" customHeight="1">
      <c r="A30" s="457"/>
      <c r="B30" s="449" t="s">
        <v>228</v>
      </c>
      <c r="C30" s="449" t="s">
        <v>229</v>
      </c>
      <c r="D30" s="452" t="s">
        <v>230</v>
      </c>
      <c r="E30" s="452" t="s">
        <v>231</v>
      </c>
      <c r="F30" s="452" t="s">
        <v>232</v>
      </c>
      <c r="G30" s="452" t="s">
        <v>233</v>
      </c>
      <c r="H30" s="460" t="s">
        <v>234</v>
      </c>
    </row>
    <row r="31" spans="1:8" ht="71.25" customHeight="1">
      <c r="A31" s="457"/>
      <c r="B31" s="449" t="s">
        <v>235</v>
      </c>
      <c r="C31" s="449" t="s">
        <v>236</v>
      </c>
      <c r="D31" s="452" t="s">
        <v>237</v>
      </c>
      <c r="E31" s="452" t="s">
        <v>238</v>
      </c>
      <c r="F31" s="452" t="s">
        <v>239</v>
      </c>
      <c r="G31" s="452" t="s">
        <v>240</v>
      </c>
      <c r="H31" s="460"/>
    </row>
    <row r="32" spans="1:8" ht="71.25" customHeight="1">
      <c r="A32" s="457"/>
      <c r="B32" s="449" t="s">
        <v>241</v>
      </c>
      <c r="C32" s="449" t="s">
        <v>242</v>
      </c>
      <c r="D32" s="452" t="s">
        <v>243</v>
      </c>
      <c r="E32" s="452"/>
      <c r="F32" s="452" t="s">
        <v>244</v>
      </c>
      <c r="G32" s="452" t="s">
        <v>245</v>
      </c>
      <c r="H32" s="460"/>
    </row>
    <row r="33" spans="1:8" ht="54.75" customHeight="1" thickBot="1">
      <c r="A33" s="461"/>
      <c r="B33" s="455"/>
      <c r="C33" s="455"/>
      <c r="D33" s="454" t="s">
        <v>246</v>
      </c>
      <c r="E33" s="454"/>
      <c r="F33" s="454"/>
      <c r="G33" s="454"/>
      <c r="H33" s="462"/>
    </row>
    <row r="34" spans="1:8" ht="45" customHeight="1" thickBot="1"/>
    <row r="35" spans="1:8" ht="35.25" customHeight="1">
      <c r="A35" s="525" t="s">
        <v>247</v>
      </c>
      <c r="B35" s="526"/>
      <c r="C35" s="526"/>
      <c r="D35" s="526"/>
      <c r="E35" s="526"/>
      <c r="F35" s="526"/>
      <c r="G35" s="526"/>
      <c r="H35" s="527"/>
    </row>
    <row r="36" spans="1:8" ht="35.25" customHeight="1">
      <c r="A36" s="522" t="s">
        <v>248</v>
      </c>
      <c r="B36" s="523"/>
      <c r="C36" s="523"/>
      <c r="D36" s="523"/>
      <c r="E36" s="523"/>
      <c r="F36" s="523"/>
      <c r="G36" s="523"/>
      <c r="H36" s="524"/>
    </row>
    <row r="37" spans="1:8" ht="31.2">
      <c r="A37" s="474"/>
      <c r="B37" s="446" t="s">
        <v>108</v>
      </c>
      <c r="C37" s="446" t="s">
        <v>109</v>
      </c>
      <c r="D37" s="446" t="s">
        <v>110</v>
      </c>
      <c r="E37" s="446" t="s">
        <v>111</v>
      </c>
      <c r="F37" s="446" t="s">
        <v>112</v>
      </c>
      <c r="G37" s="446" t="s">
        <v>113</v>
      </c>
      <c r="H37" s="472" t="s">
        <v>114</v>
      </c>
    </row>
    <row r="38" spans="1:8" ht="67.2">
      <c r="A38" s="457" t="s">
        <v>249</v>
      </c>
      <c r="B38" s="449" t="s">
        <v>250</v>
      </c>
      <c r="C38" s="449" t="s">
        <v>251</v>
      </c>
      <c r="D38" s="449" t="s">
        <v>252</v>
      </c>
      <c r="E38" s="449" t="s">
        <v>253</v>
      </c>
      <c r="F38" s="449" t="s">
        <v>254</v>
      </c>
      <c r="G38" s="449" t="s">
        <v>255</v>
      </c>
      <c r="H38" s="450" t="s">
        <v>256</v>
      </c>
    </row>
    <row r="39" spans="1:8" ht="55.5" customHeight="1">
      <c r="A39" s="457"/>
      <c r="B39" s="449" t="s">
        <v>257</v>
      </c>
      <c r="C39" s="449" t="s">
        <v>258</v>
      </c>
      <c r="D39" s="449" t="s">
        <v>259</v>
      </c>
      <c r="E39" s="449" t="s">
        <v>260</v>
      </c>
      <c r="F39" s="449" t="s">
        <v>261</v>
      </c>
      <c r="G39" s="449" t="s">
        <v>262</v>
      </c>
      <c r="H39" s="450" t="s">
        <v>263</v>
      </c>
    </row>
    <row r="40" spans="1:8" ht="69.75" customHeight="1">
      <c r="A40" s="457"/>
      <c r="B40" s="449" t="s">
        <v>264</v>
      </c>
      <c r="C40" s="449" t="s">
        <v>265</v>
      </c>
      <c r="D40" s="449" t="s">
        <v>266</v>
      </c>
      <c r="E40" s="449" t="s">
        <v>267</v>
      </c>
      <c r="F40" s="449" t="s">
        <v>268</v>
      </c>
      <c r="G40" s="449" t="s">
        <v>269</v>
      </c>
      <c r="H40" s="450" t="s">
        <v>270</v>
      </c>
    </row>
    <row r="41" spans="1:8" ht="67.2">
      <c r="A41" s="457"/>
      <c r="B41" s="449" t="s">
        <v>271</v>
      </c>
      <c r="C41" s="449" t="s">
        <v>272</v>
      </c>
      <c r="D41" s="449" t="s">
        <v>273</v>
      </c>
      <c r="E41" s="449" t="s">
        <v>274</v>
      </c>
      <c r="F41" s="449" t="s">
        <v>275</v>
      </c>
      <c r="G41" s="449" t="s">
        <v>276</v>
      </c>
      <c r="H41" s="450" t="s">
        <v>277</v>
      </c>
    </row>
    <row r="42" spans="1:8" ht="121.5" customHeight="1">
      <c r="A42" s="457"/>
      <c r="B42" s="449" t="s">
        <v>278</v>
      </c>
      <c r="C42" s="449" t="s">
        <v>279</v>
      </c>
      <c r="D42" s="449" t="s">
        <v>280</v>
      </c>
      <c r="E42" s="449" t="s">
        <v>281</v>
      </c>
      <c r="F42" s="449" t="s">
        <v>282</v>
      </c>
      <c r="G42" s="449" t="s">
        <v>283</v>
      </c>
      <c r="H42" s="450" t="s">
        <v>284</v>
      </c>
    </row>
    <row r="43" spans="1:8" ht="72.75" customHeight="1">
      <c r="A43" s="457"/>
      <c r="B43" s="449" t="s">
        <v>285</v>
      </c>
      <c r="C43" s="449" t="s">
        <v>286</v>
      </c>
      <c r="D43" s="449" t="s">
        <v>287</v>
      </c>
      <c r="E43" s="449" t="s">
        <v>288</v>
      </c>
      <c r="F43" s="449" t="s">
        <v>289</v>
      </c>
      <c r="G43" s="449" t="s">
        <v>290</v>
      </c>
      <c r="H43" s="450" t="s">
        <v>291</v>
      </c>
    </row>
    <row r="44" spans="1:8" ht="84">
      <c r="A44" s="463"/>
      <c r="B44" s="449" t="s">
        <v>292</v>
      </c>
      <c r="C44" s="449"/>
      <c r="D44" s="449" t="s">
        <v>293</v>
      </c>
      <c r="E44" s="449"/>
      <c r="F44" s="449"/>
      <c r="G44" s="449"/>
      <c r="H44" s="450"/>
    </row>
    <row r="45" spans="1:8" ht="34.200000000000003" thickBot="1">
      <c r="A45" s="464"/>
      <c r="B45" s="455" t="s">
        <v>294</v>
      </c>
      <c r="C45" s="455"/>
      <c r="D45" s="455"/>
      <c r="E45" s="455"/>
      <c r="F45" s="455"/>
      <c r="G45" s="455"/>
      <c r="H45" s="456"/>
    </row>
    <row r="46" spans="1:8" ht="45" customHeight="1" thickBot="1"/>
    <row r="47" spans="1:8" ht="35.25" customHeight="1">
      <c r="A47" s="528" t="s">
        <v>295</v>
      </c>
      <c r="B47" s="529"/>
      <c r="C47" s="529"/>
      <c r="D47" s="529"/>
      <c r="E47" s="529"/>
      <c r="F47" s="529"/>
      <c r="G47" s="529"/>
      <c r="H47" s="530"/>
    </row>
    <row r="48" spans="1:8" ht="35.25" customHeight="1">
      <c r="A48" s="522" t="s">
        <v>296</v>
      </c>
      <c r="B48" s="523"/>
      <c r="C48" s="523"/>
      <c r="D48" s="523"/>
      <c r="E48" s="523"/>
      <c r="F48" s="523"/>
      <c r="G48" s="523"/>
      <c r="H48" s="524"/>
    </row>
    <row r="49" spans="1:8" ht="31.2">
      <c r="A49" s="486" t="s">
        <v>297</v>
      </c>
      <c r="B49" s="475" t="s">
        <v>108</v>
      </c>
      <c r="C49" s="475" t="s">
        <v>109</v>
      </c>
      <c r="D49" s="475" t="s">
        <v>110</v>
      </c>
      <c r="E49" s="475" t="s">
        <v>111</v>
      </c>
      <c r="F49" s="475" t="s">
        <v>112</v>
      </c>
      <c r="G49" s="475" t="s">
        <v>113</v>
      </c>
      <c r="H49" s="478" t="s">
        <v>114</v>
      </c>
    </row>
    <row r="50" spans="1:8" ht="63.75" customHeight="1">
      <c r="A50" s="449" t="s">
        <v>298</v>
      </c>
      <c r="B50" s="485" t="s">
        <v>299</v>
      </c>
      <c r="C50" s="465" t="s">
        <v>300</v>
      </c>
      <c r="D50" s="465" t="s">
        <v>301</v>
      </c>
      <c r="E50" s="465" t="s">
        <v>302</v>
      </c>
      <c r="F50" s="465" t="s">
        <v>303</v>
      </c>
      <c r="G50" s="466" t="s">
        <v>304</v>
      </c>
      <c r="H50" s="479" t="s">
        <v>305</v>
      </c>
    </row>
    <row r="51" spans="1:8" ht="75" customHeight="1">
      <c r="A51" s="457"/>
      <c r="B51" s="467" t="s">
        <v>306</v>
      </c>
      <c r="C51" s="467" t="s">
        <v>307</v>
      </c>
      <c r="D51" s="467" t="s">
        <v>308</v>
      </c>
      <c r="E51" s="467" t="s">
        <v>309</v>
      </c>
      <c r="F51" s="467" t="s">
        <v>310</v>
      </c>
      <c r="G51" s="467" t="s">
        <v>311</v>
      </c>
      <c r="H51" s="480" t="s">
        <v>312</v>
      </c>
    </row>
    <row r="52" spans="1:8" ht="104.25" customHeight="1">
      <c r="A52" s="457"/>
      <c r="B52" s="467" t="s">
        <v>313</v>
      </c>
      <c r="C52" s="467" t="s">
        <v>314</v>
      </c>
      <c r="D52" s="467" t="s">
        <v>315</v>
      </c>
      <c r="E52" s="467" t="s">
        <v>316</v>
      </c>
      <c r="F52" s="467" t="s">
        <v>317</v>
      </c>
      <c r="G52" s="467" t="s">
        <v>318</v>
      </c>
      <c r="H52" s="481" t="s">
        <v>319</v>
      </c>
    </row>
    <row r="53" spans="1:8" ht="62.25" customHeight="1">
      <c r="A53" s="457"/>
      <c r="B53" s="467" t="s">
        <v>297</v>
      </c>
      <c r="C53" s="467" t="s">
        <v>320</v>
      </c>
      <c r="D53" s="467" t="s">
        <v>321</v>
      </c>
      <c r="E53" s="467" t="s">
        <v>322</v>
      </c>
      <c r="F53" s="467" t="s">
        <v>323</v>
      </c>
      <c r="G53" s="467" t="s">
        <v>324</v>
      </c>
      <c r="H53" s="481" t="s">
        <v>325</v>
      </c>
    </row>
    <row r="54" spans="1:8" ht="78.75" customHeight="1">
      <c r="A54" s="457"/>
      <c r="B54" s="467"/>
      <c r="C54" s="465" t="s">
        <v>326</v>
      </c>
      <c r="D54" s="465" t="s">
        <v>327</v>
      </c>
      <c r="E54" s="465" t="s">
        <v>328</v>
      </c>
      <c r="F54" s="465" t="s">
        <v>329</v>
      </c>
      <c r="G54" s="465" t="s">
        <v>330</v>
      </c>
      <c r="H54" s="482" t="s">
        <v>331</v>
      </c>
    </row>
    <row r="55" spans="1:8" ht="51" customHeight="1" thickBot="1">
      <c r="A55" s="461"/>
      <c r="B55" s="483"/>
      <c r="C55" s="455" t="s">
        <v>332</v>
      </c>
      <c r="D55" s="455" t="s">
        <v>333</v>
      </c>
      <c r="E55" s="484"/>
      <c r="F55" s="455"/>
      <c r="G55" s="484"/>
      <c r="H55" s="456" t="s">
        <v>334</v>
      </c>
    </row>
    <row r="56" spans="1:8" ht="45" customHeight="1" thickBot="1">
      <c r="A56" s="468"/>
      <c r="B56" s="468"/>
      <c r="C56" s="468"/>
      <c r="D56" s="468"/>
      <c r="E56" s="468" t="s">
        <v>297</v>
      </c>
      <c r="F56" s="468"/>
      <c r="G56" s="468"/>
      <c r="H56" s="468"/>
    </row>
    <row r="57" spans="1:8" ht="35.25" customHeight="1">
      <c r="A57" s="531" t="s">
        <v>335</v>
      </c>
      <c r="B57" s="532"/>
      <c r="C57" s="532"/>
      <c r="D57" s="532"/>
      <c r="E57" s="532"/>
      <c r="F57" s="532"/>
      <c r="G57" s="532"/>
      <c r="H57" s="533"/>
    </row>
    <row r="58" spans="1:8" ht="35.25" customHeight="1">
      <c r="A58" s="522" t="s">
        <v>336</v>
      </c>
      <c r="B58" s="523"/>
      <c r="C58" s="523"/>
      <c r="D58" s="523"/>
      <c r="E58" s="523"/>
      <c r="F58" s="523"/>
      <c r="G58" s="523"/>
      <c r="H58" s="524"/>
    </row>
    <row r="59" spans="1:8" ht="31.2">
      <c r="A59" s="487" t="s">
        <v>297</v>
      </c>
      <c r="B59" s="488" t="s">
        <v>108</v>
      </c>
      <c r="C59" s="488" t="s">
        <v>109</v>
      </c>
      <c r="D59" s="488" t="s">
        <v>110</v>
      </c>
      <c r="E59" s="488" t="s">
        <v>111</v>
      </c>
      <c r="F59" s="488" t="s">
        <v>112</v>
      </c>
      <c r="G59" s="488" t="s">
        <v>113</v>
      </c>
      <c r="H59" s="476" t="s">
        <v>114</v>
      </c>
    </row>
    <row r="60" spans="1:8" ht="81" customHeight="1">
      <c r="A60" s="449" t="s">
        <v>337</v>
      </c>
      <c r="B60" s="449" t="s">
        <v>338</v>
      </c>
      <c r="C60" s="449" t="s">
        <v>339</v>
      </c>
      <c r="D60" s="449" t="s">
        <v>340</v>
      </c>
      <c r="E60" s="449" t="s">
        <v>341</v>
      </c>
      <c r="F60" s="449" t="s">
        <v>342</v>
      </c>
      <c r="G60" s="449" t="s">
        <v>343</v>
      </c>
      <c r="H60" s="449" t="s">
        <v>344</v>
      </c>
    </row>
    <row r="61" spans="1:8" ht="79.5" customHeight="1">
      <c r="A61" s="469"/>
      <c r="B61" s="449" t="s">
        <v>345</v>
      </c>
      <c r="C61" s="449" t="s">
        <v>346</v>
      </c>
      <c r="D61" s="449" t="s">
        <v>347</v>
      </c>
      <c r="E61" s="449" t="s">
        <v>348</v>
      </c>
      <c r="F61" s="449" t="s">
        <v>349</v>
      </c>
      <c r="G61" s="449" t="s">
        <v>350</v>
      </c>
      <c r="H61" s="449" t="s">
        <v>351</v>
      </c>
    </row>
    <row r="62" spans="1:8" ht="78.75" customHeight="1">
      <c r="A62" s="469"/>
      <c r="B62" s="449" t="s">
        <v>352</v>
      </c>
      <c r="C62" s="449" t="s">
        <v>353</v>
      </c>
      <c r="D62" s="449" t="s">
        <v>354</v>
      </c>
      <c r="E62" s="449" t="s">
        <v>355</v>
      </c>
      <c r="F62" s="449" t="s">
        <v>356</v>
      </c>
      <c r="G62" s="449" t="s">
        <v>357</v>
      </c>
      <c r="H62" s="449" t="s">
        <v>358</v>
      </c>
    </row>
    <row r="63" spans="1:8" ht="70.5" customHeight="1">
      <c r="A63" s="469"/>
      <c r="B63" s="449" t="s">
        <v>359</v>
      </c>
      <c r="C63" s="449" t="s">
        <v>360</v>
      </c>
      <c r="D63" s="449" t="s">
        <v>361</v>
      </c>
      <c r="E63" s="449" t="s">
        <v>362</v>
      </c>
      <c r="F63" s="449" t="s">
        <v>363</v>
      </c>
      <c r="G63" s="449" t="s">
        <v>364</v>
      </c>
      <c r="H63" s="449" t="s">
        <v>365</v>
      </c>
    </row>
    <row r="64" spans="1:8" ht="95.25" customHeight="1">
      <c r="A64" s="469"/>
      <c r="B64" s="449" t="s">
        <v>366</v>
      </c>
      <c r="C64" s="449" t="s">
        <v>367</v>
      </c>
      <c r="D64" s="449" t="s">
        <v>368</v>
      </c>
      <c r="E64" s="449" t="s">
        <v>369</v>
      </c>
      <c r="F64" s="449" t="s">
        <v>370</v>
      </c>
      <c r="G64" s="449" t="s">
        <v>371</v>
      </c>
      <c r="H64" s="449" t="s">
        <v>372</v>
      </c>
    </row>
    <row r="65" spans="1:8" ht="52.5" customHeight="1">
      <c r="A65" s="469"/>
      <c r="B65" s="449" t="s">
        <v>373</v>
      </c>
      <c r="C65" s="449" t="s">
        <v>374</v>
      </c>
      <c r="D65" s="449"/>
      <c r="E65" s="449" t="s">
        <v>375</v>
      </c>
      <c r="F65" s="449"/>
      <c r="G65" s="449"/>
      <c r="H65" s="449" t="s">
        <v>376</v>
      </c>
    </row>
    <row r="66" spans="1:8" ht="84.6" thickBot="1">
      <c r="A66" s="470"/>
      <c r="B66" s="449"/>
      <c r="C66" s="449"/>
      <c r="D66" s="449"/>
      <c r="E66" s="449" t="s">
        <v>377</v>
      </c>
      <c r="F66" s="449"/>
      <c r="G66" s="449"/>
      <c r="H66" s="449" t="s">
        <v>378</v>
      </c>
    </row>
  </sheetData>
  <mergeCells count="13">
    <mergeCell ref="A25:H25"/>
    <mergeCell ref="A1:H1"/>
    <mergeCell ref="A2:H2"/>
    <mergeCell ref="A3:H3"/>
    <mergeCell ref="A14:H14"/>
    <mergeCell ref="A15:H15"/>
    <mergeCell ref="A58:H58"/>
    <mergeCell ref="A26:H26"/>
    <mergeCell ref="A35:H35"/>
    <mergeCell ref="A36:H36"/>
    <mergeCell ref="A47:H47"/>
    <mergeCell ref="A48:H48"/>
    <mergeCell ref="A57:H57"/>
  </mergeCells>
  <hyperlinks>
    <hyperlink ref="I1" location="'Indicaciones y definiciones'!A1" display="Regresar" xr:uid="{4B2EABFB-E186-4138-9C83-B586FFC2DD82}"/>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0CA4F-67D2-7541-A2C7-4380DD466D60}">
  <sheetPr>
    <tabColor theme="9"/>
  </sheetPr>
  <dimension ref="A1:LQ71"/>
  <sheetViews>
    <sheetView topLeftCell="E1" zoomScale="89" zoomScaleNormal="89" workbookViewId="0">
      <selection activeCell="E5" sqref="E5:E8"/>
    </sheetView>
  </sheetViews>
  <sheetFormatPr baseColWidth="10" defaultColWidth="8.44140625" defaultRowHeight="15"/>
  <cols>
    <col min="1" max="1" width="18" style="133" customWidth="1"/>
    <col min="2" max="2" width="18.6640625" style="133" customWidth="1"/>
    <col min="3" max="3" width="21.109375" style="133" customWidth="1"/>
    <col min="4" max="4" width="23.6640625" style="133" customWidth="1"/>
    <col min="5" max="5" width="21.6640625" style="133" customWidth="1"/>
    <col min="6" max="6" width="28" style="133" customWidth="1"/>
    <col min="7" max="7" width="29" style="133" customWidth="1"/>
    <col min="8" max="8" width="26" style="133" customWidth="1"/>
    <col min="9" max="13" width="31.6640625" style="133" customWidth="1"/>
    <col min="14" max="14" width="16.6640625" style="133" customWidth="1"/>
    <col min="15" max="20" width="31.6640625" style="133" customWidth="1"/>
    <col min="21" max="21" width="26.33203125" style="133" customWidth="1"/>
    <col min="22" max="22" width="16.6640625" style="133" customWidth="1"/>
    <col min="23" max="23" width="22.6640625" style="133" customWidth="1"/>
    <col min="24" max="24" width="27" style="133" customWidth="1"/>
    <col min="25" max="25" width="18" style="133" customWidth="1"/>
    <col min="26" max="26" width="22.6640625" style="133" customWidth="1"/>
    <col min="27" max="27" width="25.33203125" style="133" customWidth="1"/>
    <col min="28" max="28" width="24.33203125" style="133" customWidth="1"/>
    <col min="29" max="29" width="8.44140625" style="133" bestFit="1" customWidth="1"/>
    <col min="30" max="16384" width="8.44140625" style="133"/>
  </cols>
  <sheetData>
    <row r="1" spans="1:329" ht="60" customHeight="1">
      <c r="A1" s="672" t="s">
        <v>522</v>
      </c>
      <c r="B1" s="672"/>
      <c r="C1" s="672"/>
      <c r="D1" s="672"/>
      <c r="E1" s="672"/>
      <c r="F1" s="672"/>
      <c r="G1" s="672"/>
      <c r="H1" s="672"/>
      <c r="I1" s="672"/>
      <c r="J1" s="672"/>
      <c r="K1" s="672"/>
      <c r="L1" s="672"/>
      <c r="M1" s="672"/>
      <c r="N1" s="510" t="s">
        <v>105</v>
      </c>
      <c r="O1" s="155"/>
      <c r="P1" s="155"/>
      <c r="Q1" s="155"/>
      <c r="R1" s="155"/>
      <c r="S1" s="155"/>
      <c r="T1" s="155"/>
      <c r="U1" s="155"/>
      <c r="V1" s="155"/>
      <c r="W1" s="155"/>
      <c r="X1" s="155"/>
      <c r="Y1" s="155"/>
      <c r="Z1" s="155"/>
      <c r="AA1" s="155"/>
      <c r="AB1" s="155"/>
    </row>
    <row r="2" spans="1:329" ht="31.2" customHeight="1">
      <c r="A2" s="672" t="s">
        <v>523</v>
      </c>
      <c r="B2" s="672"/>
      <c r="C2" s="672"/>
      <c r="D2" s="672"/>
      <c r="E2" s="672"/>
      <c r="F2" s="672"/>
      <c r="G2" s="672"/>
      <c r="H2" s="672"/>
      <c r="I2" s="672"/>
      <c r="J2" s="672"/>
      <c r="K2" s="672"/>
      <c r="L2" s="672"/>
      <c r="M2" s="672"/>
      <c r="N2" s="155"/>
      <c r="O2" s="155"/>
      <c r="P2" s="155"/>
      <c r="Q2" s="155"/>
      <c r="R2" s="155"/>
      <c r="S2" s="155"/>
      <c r="T2" s="155"/>
      <c r="U2" s="155"/>
      <c r="V2" s="155"/>
      <c r="W2" s="155"/>
      <c r="X2" s="155"/>
      <c r="Y2" s="155"/>
      <c r="Z2" s="155"/>
      <c r="AA2" s="155"/>
      <c r="AB2" s="135"/>
      <c r="AC2" s="135"/>
      <c r="AD2" s="135"/>
      <c r="AE2" s="135"/>
      <c r="AF2" s="135"/>
      <c r="AG2" s="135"/>
      <c r="AH2" s="135"/>
      <c r="AI2" s="135"/>
      <c r="AJ2" s="135"/>
      <c r="AK2" s="135"/>
      <c r="AL2" s="135"/>
      <c r="AM2" s="135"/>
      <c r="AN2" s="135"/>
      <c r="AO2" s="135"/>
      <c r="AP2" s="135"/>
      <c r="AQ2" s="135"/>
      <c r="AR2" s="135"/>
      <c r="AS2" s="135"/>
      <c r="AT2" s="135"/>
      <c r="AU2" s="135"/>
      <c r="AV2" s="135"/>
      <c r="AW2" s="135"/>
      <c r="AX2" s="135"/>
    </row>
    <row r="3" spans="1:329" s="134" customFormat="1" ht="75" customHeight="1">
      <c r="A3" s="127" t="s">
        <v>383</v>
      </c>
      <c r="B3" s="127" t="s">
        <v>384</v>
      </c>
      <c r="C3" s="127" t="s">
        <v>524</v>
      </c>
      <c r="D3" s="127" t="s">
        <v>385</v>
      </c>
      <c r="E3" s="127" t="s">
        <v>525</v>
      </c>
      <c r="F3" s="127" t="s">
        <v>526</v>
      </c>
      <c r="G3" s="127" t="s">
        <v>527</v>
      </c>
      <c r="H3" s="127" t="s">
        <v>528</v>
      </c>
      <c r="I3" s="127" t="s">
        <v>529</v>
      </c>
      <c r="J3" s="127" t="s">
        <v>530</v>
      </c>
      <c r="K3" s="127" t="s">
        <v>531</v>
      </c>
      <c r="L3" s="127" t="s">
        <v>532</v>
      </c>
      <c r="M3" s="127" t="s">
        <v>390</v>
      </c>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c r="IW3" s="135"/>
      <c r="IX3" s="135"/>
      <c r="IY3" s="135"/>
      <c r="IZ3" s="135"/>
      <c r="JA3" s="135"/>
      <c r="JB3" s="135"/>
      <c r="JC3" s="135"/>
      <c r="JD3" s="135"/>
      <c r="JE3" s="135"/>
      <c r="JF3" s="135"/>
      <c r="JG3" s="135"/>
      <c r="JH3" s="135"/>
      <c r="JI3" s="135"/>
      <c r="JJ3" s="135"/>
      <c r="JK3" s="135"/>
      <c r="JL3" s="135"/>
      <c r="JM3" s="135"/>
      <c r="JN3" s="135"/>
      <c r="JO3" s="135"/>
      <c r="JP3" s="135"/>
      <c r="JQ3" s="135"/>
      <c r="JR3" s="135"/>
      <c r="JS3" s="135"/>
      <c r="JT3" s="135"/>
      <c r="JU3" s="135"/>
      <c r="JV3" s="135"/>
      <c r="JW3" s="135"/>
      <c r="JX3" s="135"/>
      <c r="JY3" s="135"/>
      <c r="JZ3" s="135"/>
      <c r="KA3" s="135"/>
      <c r="KB3" s="135"/>
      <c r="KC3" s="135"/>
      <c r="KD3" s="135"/>
      <c r="KE3" s="135"/>
      <c r="KF3" s="135"/>
      <c r="KG3" s="135"/>
      <c r="KH3" s="135"/>
      <c r="KI3" s="135"/>
      <c r="KJ3" s="135"/>
      <c r="KK3" s="135"/>
      <c r="KL3" s="135"/>
      <c r="KM3" s="135"/>
      <c r="KN3" s="135"/>
      <c r="KO3" s="135"/>
      <c r="KP3" s="135"/>
      <c r="KQ3" s="135"/>
      <c r="KR3" s="135"/>
      <c r="KS3" s="135"/>
      <c r="KT3" s="135"/>
      <c r="KU3" s="135"/>
      <c r="KV3" s="135"/>
      <c r="KW3" s="135"/>
      <c r="KX3" s="135"/>
      <c r="KY3" s="135"/>
      <c r="KZ3" s="135"/>
      <c r="LA3" s="135"/>
      <c r="LB3" s="135"/>
      <c r="LC3" s="135"/>
      <c r="LD3" s="135"/>
      <c r="LE3" s="135"/>
      <c r="LF3" s="135"/>
      <c r="LG3" s="135"/>
      <c r="LH3" s="135"/>
      <c r="LI3" s="135"/>
      <c r="LJ3" s="135"/>
      <c r="LK3" s="135"/>
      <c r="LL3" s="135"/>
      <c r="LM3" s="135"/>
      <c r="LN3" s="135"/>
      <c r="LO3" s="135"/>
      <c r="LP3" s="135"/>
      <c r="LQ3" s="135"/>
    </row>
    <row r="4" spans="1:329" s="134" customFormat="1" ht="37.200000000000003" customHeight="1">
      <c r="A4" s="1" t="s">
        <v>391</v>
      </c>
      <c r="B4" s="2" t="s">
        <v>392</v>
      </c>
      <c r="C4" s="136"/>
      <c r="D4" s="256" t="s">
        <v>394</v>
      </c>
      <c r="E4" s="153"/>
      <c r="F4" s="256">
        <v>0</v>
      </c>
      <c r="G4" s="153">
        <v>0</v>
      </c>
      <c r="H4" s="256">
        <v>0</v>
      </c>
      <c r="I4" s="153"/>
      <c r="J4" s="256"/>
      <c r="K4" s="256"/>
      <c r="L4" s="256"/>
      <c r="M4" s="212"/>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c r="IW4" s="135"/>
      <c r="IX4" s="135"/>
      <c r="IY4" s="135"/>
      <c r="IZ4" s="135"/>
      <c r="JA4" s="135"/>
      <c r="JB4" s="135"/>
      <c r="JC4" s="135"/>
      <c r="JD4" s="135"/>
      <c r="JE4" s="135"/>
      <c r="JF4" s="135"/>
      <c r="JG4" s="135"/>
      <c r="JH4" s="135"/>
      <c r="JI4" s="135"/>
      <c r="JJ4" s="135"/>
      <c r="JK4" s="135"/>
      <c r="JL4" s="135"/>
      <c r="JM4" s="135"/>
      <c r="JN4" s="135"/>
      <c r="JO4" s="135"/>
      <c r="JP4" s="135"/>
      <c r="JQ4" s="135"/>
      <c r="JR4" s="135"/>
      <c r="JS4" s="135"/>
      <c r="JT4" s="135"/>
      <c r="JU4" s="135"/>
      <c r="JV4" s="135"/>
      <c r="JW4" s="135"/>
      <c r="JX4" s="135"/>
      <c r="JY4" s="135"/>
      <c r="JZ4" s="135"/>
      <c r="KA4" s="135"/>
      <c r="KB4" s="135"/>
      <c r="KC4" s="135"/>
      <c r="KD4" s="135"/>
      <c r="KE4" s="135"/>
      <c r="KF4" s="135"/>
      <c r="KG4" s="135"/>
      <c r="KH4" s="135"/>
      <c r="KI4" s="135"/>
      <c r="KJ4" s="135"/>
      <c r="KK4" s="135"/>
      <c r="KL4" s="135"/>
      <c r="KM4" s="135"/>
      <c r="KN4" s="135"/>
      <c r="KO4" s="135"/>
      <c r="KP4" s="135"/>
      <c r="KQ4" s="135"/>
      <c r="KR4" s="135"/>
      <c r="KS4" s="135"/>
      <c r="KT4" s="135"/>
      <c r="KU4" s="135"/>
      <c r="KV4" s="135"/>
      <c r="KW4" s="135"/>
      <c r="KX4" s="135"/>
      <c r="KY4" s="135"/>
      <c r="KZ4" s="135"/>
      <c r="LA4" s="135"/>
      <c r="LB4" s="135"/>
      <c r="LC4" s="135"/>
      <c r="LD4" s="135"/>
      <c r="LE4" s="135"/>
      <c r="LF4" s="135"/>
      <c r="LG4" s="135"/>
      <c r="LH4" s="135"/>
      <c r="LI4" s="135"/>
      <c r="LJ4" s="135"/>
      <c r="LK4" s="135"/>
      <c r="LL4" s="135"/>
      <c r="LM4" s="135"/>
      <c r="LN4" s="135"/>
      <c r="LO4" s="135"/>
      <c r="LP4" s="135"/>
      <c r="LQ4" s="135"/>
    </row>
    <row r="5" spans="1:329" s="138" customFormat="1" ht="79.2" customHeight="1">
      <c r="A5" s="1" t="s">
        <v>391</v>
      </c>
      <c r="B5" s="2" t="s">
        <v>392</v>
      </c>
      <c r="C5" s="137">
        <v>45139</v>
      </c>
      <c r="D5" s="153" t="s">
        <v>395</v>
      </c>
      <c r="E5" s="2">
        <v>6829</v>
      </c>
      <c r="F5" s="2">
        <v>2397</v>
      </c>
      <c r="G5" s="2">
        <v>1569</v>
      </c>
      <c r="H5" s="256">
        <v>1234</v>
      </c>
      <c r="I5" s="153">
        <v>335</v>
      </c>
      <c r="J5" s="256">
        <v>140</v>
      </c>
      <c r="K5" s="256">
        <v>958</v>
      </c>
      <c r="L5" s="256">
        <v>321</v>
      </c>
      <c r="M5" s="153"/>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row>
    <row r="6" spans="1:329" s="138" customFormat="1" ht="37.200000000000003" customHeight="1">
      <c r="A6" s="1" t="s">
        <v>391</v>
      </c>
      <c r="B6" s="2" t="s">
        <v>392</v>
      </c>
      <c r="C6" s="137">
        <v>45170</v>
      </c>
      <c r="D6" s="153" t="s">
        <v>396</v>
      </c>
      <c r="E6" s="153">
        <v>17</v>
      </c>
      <c r="F6" s="256">
        <v>32</v>
      </c>
      <c r="G6" s="248">
        <v>0</v>
      </c>
      <c r="H6" s="153">
        <v>0</v>
      </c>
      <c r="I6" s="153">
        <v>0</v>
      </c>
      <c r="J6" s="153">
        <v>0</v>
      </c>
      <c r="K6" s="1">
        <v>12</v>
      </c>
      <c r="L6" s="256">
        <v>2</v>
      </c>
      <c r="M6" s="153"/>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row>
    <row r="7" spans="1:329" s="138" customFormat="1" ht="37.200000000000003" customHeight="1">
      <c r="A7" s="1" t="s">
        <v>391</v>
      </c>
      <c r="B7" s="2" t="s">
        <v>392</v>
      </c>
      <c r="C7" s="137">
        <v>45170</v>
      </c>
      <c r="D7" s="153" t="s">
        <v>397</v>
      </c>
      <c r="E7" s="153">
        <v>190</v>
      </c>
      <c r="F7" s="256">
        <v>223</v>
      </c>
      <c r="G7" s="248">
        <v>112</v>
      </c>
      <c r="H7" s="153">
        <v>112</v>
      </c>
      <c r="I7" s="153">
        <v>0</v>
      </c>
      <c r="J7" s="153">
        <v>0</v>
      </c>
      <c r="K7" s="1">
        <v>55</v>
      </c>
      <c r="L7" s="153">
        <v>9</v>
      </c>
      <c r="M7" s="153"/>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row>
    <row r="8" spans="1:329" s="138" customFormat="1" ht="37.200000000000003" customHeight="1">
      <c r="A8" s="1" t="s">
        <v>391</v>
      </c>
      <c r="B8" s="2" t="s">
        <v>392</v>
      </c>
      <c r="C8" s="137">
        <v>45139</v>
      </c>
      <c r="D8" s="153" t="s">
        <v>398</v>
      </c>
      <c r="E8" s="153">
        <v>87</v>
      </c>
      <c r="F8" s="256">
        <v>28</v>
      </c>
      <c r="G8" s="248">
        <v>13</v>
      </c>
      <c r="H8" s="153">
        <v>13</v>
      </c>
      <c r="I8" s="153">
        <v>0</v>
      </c>
      <c r="J8" s="153">
        <v>0</v>
      </c>
      <c r="K8" s="1">
        <v>9</v>
      </c>
      <c r="L8" s="153">
        <v>5</v>
      </c>
      <c r="M8" s="151"/>
      <c r="N8" s="135"/>
      <c r="O8" s="135"/>
      <c r="P8" s="135"/>
      <c r="Q8" s="135"/>
      <c r="R8" s="135"/>
      <c r="S8" s="135"/>
      <c r="T8" s="135"/>
      <c r="U8" s="135"/>
      <c r="V8" s="135"/>
      <c r="W8" s="135"/>
      <c r="X8" s="135"/>
      <c r="Y8" s="135"/>
      <c r="Z8" s="135"/>
      <c r="AA8" s="135"/>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row>
    <row r="9" spans="1:329" ht="25.2" customHeight="1"/>
    <row r="10" spans="1:329" ht="52.95" customHeight="1">
      <c r="A10" s="674" t="s">
        <v>522</v>
      </c>
      <c r="B10" s="706"/>
      <c r="C10" s="706"/>
      <c r="D10" s="706"/>
      <c r="E10" s="706"/>
      <c r="F10" s="706"/>
      <c r="G10" s="706"/>
      <c r="H10" s="706"/>
      <c r="I10" s="706"/>
      <c r="J10" s="706"/>
      <c r="K10" s="706"/>
      <c r="L10" s="673"/>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row>
    <row r="11" spans="1:329" ht="25.2" customHeight="1">
      <c r="A11" s="674" t="s">
        <v>533</v>
      </c>
      <c r="B11" s="706"/>
      <c r="C11" s="706"/>
      <c r="D11" s="706"/>
      <c r="E11" s="706"/>
      <c r="F11" s="706"/>
      <c r="G11" s="706"/>
      <c r="H11" s="706"/>
      <c r="I11" s="706"/>
      <c r="J11" s="706"/>
      <c r="K11" s="706"/>
      <c r="L11" s="673"/>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row>
    <row r="12" spans="1:329" ht="93" customHeight="1">
      <c r="A12" s="127" t="s">
        <v>383</v>
      </c>
      <c r="B12" s="127" t="s">
        <v>384</v>
      </c>
      <c r="C12" s="127" t="s">
        <v>524</v>
      </c>
      <c r="D12" s="127" t="s">
        <v>385</v>
      </c>
      <c r="E12" s="127" t="s">
        <v>525</v>
      </c>
      <c r="F12" s="127" t="s">
        <v>526</v>
      </c>
      <c r="G12" s="127" t="s">
        <v>527</v>
      </c>
      <c r="H12" s="127" t="s">
        <v>528</v>
      </c>
      <c r="I12" s="127" t="s">
        <v>529</v>
      </c>
      <c r="J12" s="127" t="s">
        <v>530</v>
      </c>
      <c r="K12" s="127" t="s">
        <v>531</v>
      </c>
      <c r="L12" s="127" t="s">
        <v>532</v>
      </c>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row>
    <row r="13" spans="1:329" ht="37.200000000000003" customHeight="1">
      <c r="A13" s="1" t="s">
        <v>391</v>
      </c>
      <c r="B13" s="2" t="s">
        <v>392</v>
      </c>
      <c r="C13" s="136"/>
      <c r="D13" s="256" t="s">
        <v>394</v>
      </c>
      <c r="E13" s="266" t="e">
        <f>E4/E4</f>
        <v>#DIV/0!</v>
      </c>
      <c r="F13" s="266"/>
      <c r="G13" s="267" t="e">
        <f>G4/F4</f>
        <v>#DIV/0!</v>
      </c>
      <c r="H13" s="267" t="e">
        <f>H4/$G$4</f>
        <v>#DIV/0!</v>
      </c>
      <c r="I13" s="267" t="e">
        <f>I4/$G$4</f>
        <v>#DIV/0!</v>
      </c>
      <c r="J13" s="267" t="e">
        <f>J4/E4</f>
        <v>#DIV/0!</v>
      </c>
      <c r="K13" s="267" t="e">
        <f>K4/$G$4</f>
        <v>#DIV/0!</v>
      </c>
      <c r="L13" s="267" t="e">
        <f>L4/$G$4</f>
        <v>#DIV/0!</v>
      </c>
      <c r="AC13" s="135"/>
    </row>
    <row r="14" spans="1:329" ht="37.200000000000003" customHeight="1">
      <c r="A14" s="1" t="s">
        <v>391</v>
      </c>
      <c r="B14" s="2" t="s">
        <v>392</v>
      </c>
      <c r="C14" s="137">
        <v>45139</v>
      </c>
      <c r="D14" s="153" t="s">
        <v>395</v>
      </c>
      <c r="E14" s="266">
        <f t="shared" ref="E14:F17" si="0">E5/E5</f>
        <v>1</v>
      </c>
      <c r="F14" s="266">
        <f t="shared" si="0"/>
        <v>1</v>
      </c>
      <c r="G14" s="267">
        <f>G5/F5</f>
        <v>0.65456821026282852</v>
      </c>
      <c r="H14" s="267">
        <f>H5/$G$5</f>
        <v>0.78648820905035055</v>
      </c>
      <c r="I14" s="267">
        <f>I5/$G$5</f>
        <v>0.21351179094964945</v>
      </c>
      <c r="J14" s="267">
        <f t="shared" ref="J14:J16" si="1">J5/E5</f>
        <v>2.0500805388783131E-2</v>
      </c>
      <c r="K14" s="267">
        <f>K5/$G$5</f>
        <v>0.61057998725302742</v>
      </c>
      <c r="L14" s="267">
        <f>L5/$G$5</f>
        <v>0.2045889101338432</v>
      </c>
      <c r="AC14" s="135"/>
    </row>
    <row r="15" spans="1:329" ht="37.200000000000003" customHeight="1">
      <c r="A15" s="1" t="s">
        <v>391</v>
      </c>
      <c r="B15" s="2" t="s">
        <v>392</v>
      </c>
      <c r="C15" s="137">
        <v>45170</v>
      </c>
      <c r="D15" s="153" t="s">
        <v>396</v>
      </c>
      <c r="E15" s="266">
        <f t="shared" si="0"/>
        <v>1</v>
      </c>
      <c r="F15" s="266">
        <f t="shared" si="0"/>
        <v>1</v>
      </c>
      <c r="G15" s="267">
        <f>G6/F6</f>
        <v>0</v>
      </c>
      <c r="H15" s="267" t="e">
        <f>H6/$G$6</f>
        <v>#DIV/0!</v>
      </c>
      <c r="I15" s="267" t="e">
        <f>I6/$G$6</f>
        <v>#DIV/0!</v>
      </c>
      <c r="J15" s="267">
        <f>J6/E6</f>
        <v>0</v>
      </c>
      <c r="K15" s="267" t="e">
        <f>K6/$G$6</f>
        <v>#DIV/0!</v>
      </c>
      <c r="L15" s="267" t="e">
        <f>L6/$G$6</f>
        <v>#DIV/0!</v>
      </c>
      <c r="AC15" s="135"/>
    </row>
    <row r="16" spans="1:329" ht="37.200000000000003" customHeight="1">
      <c r="A16" s="1" t="s">
        <v>391</v>
      </c>
      <c r="B16" s="2" t="s">
        <v>392</v>
      </c>
      <c r="C16" s="137">
        <v>45170</v>
      </c>
      <c r="D16" s="153" t="s">
        <v>397</v>
      </c>
      <c r="E16" s="266">
        <f t="shared" si="0"/>
        <v>1</v>
      </c>
      <c r="F16" s="266">
        <f t="shared" si="0"/>
        <v>1</v>
      </c>
      <c r="G16" s="267">
        <f>G7/F7</f>
        <v>0.50224215246636772</v>
      </c>
      <c r="H16" s="267">
        <f>H7/$G$7</f>
        <v>1</v>
      </c>
      <c r="I16" s="267">
        <f>I7/$G$7</f>
        <v>0</v>
      </c>
      <c r="J16" s="267">
        <f t="shared" si="1"/>
        <v>0</v>
      </c>
      <c r="K16" s="267">
        <f>K7/$G$7</f>
        <v>0.49107142857142855</v>
      </c>
      <c r="L16" s="267">
        <f>L7/$G$7</f>
        <v>8.0357142857142863E-2</v>
      </c>
      <c r="AC16" s="135"/>
    </row>
    <row r="17" spans="1:29" ht="37.200000000000003" customHeight="1">
      <c r="A17" s="1" t="s">
        <v>391</v>
      </c>
      <c r="B17" s="2" t="s">
        <v>392</v>
      </c>
      <c r="C17" s="137">
        <v>45139</v>
      </c>
      <c r="D17" s="153" t="s">
        <v>398</v>
      </c>
      <c r="E17" s="266">
        <f t="shared" si="0"/>
        <v>1</v>
      </c>
      <c r="F17" s="266">
        <f t="shared" si="0"/>
        <v>1</v>
      </c>
      <c r="G17" s="267">
        <f>G8/F8</f>
        <v>0.4642857142857143</v>
      </c>
      <c r="H17" s="267">
        <f>H8/$G$8</f>
        <v>1</v>
      </c>
      <c r="I17" s="267">
        <f>I8/$G$8</f>
        <v>0</v>
      </c>
      <c r="J17" s="267">
        <f>J8/E8</f>
        <v>0</v>
      </c>
      <c r="K17" s="267">
        <f>K8/$G$8</f>
        <v>0.69230769230769229</v>
      </c>
      <c r="L17" s="267">
        <f>L8/$G$8</f>
        <v>0.38461538461538464</v>
      </c>
      <c r="AC17" s="135"/>
    </row>
    <row r="18" spans="1:29" ht="27" customHeight="1">
      <c r="A18" s="268"/>
      <c r="B18" s="269"/>
      <c r="D18" s="142"/>
      <c r="E18" s="142"/>
      <c r="F18" s="270"/>
      <c r="G18" s="271"/>
      <c r="H18" s="271"/>
      <c r="I18" s="271"/>
      <c r="J18" s="271"/>
      <c r="K18" s="271"/>
      <c r="L18" s="271"/>
      <c r="M18" s="271"/>
      <c r="N18" s="271"/>
      <c r="O18" s="271"/>
      <c r="P18" s="271"/>
      <c r="Q18" s="271"/>
      <c r="R18" s="271"/>
      <c r="S18" s="271"/>
      <c r="T18" s="271"/>
      <c r="U18" s="271"/>
      <c r="V18" s="271"/>
      <c r="W18" s="271"/>
      <c r="X18" s="271"/>
      <c r="Y18" s="271"/>
      <c r="Z18" s="271"/>
      <c r="AA18" s="271"/>
      <c r="AB18" s="145"/>
    </row>
    <row r="19" spans="1:29" ht="31.2" customHeight="1" thickBot="1">
      <c r="A19" s="693" t="s">
        <v>534</v>
      </c>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5"/>
    </row>
    <row r="20" spans="1:29" s="135" customFormat="1" ht="52.95" customHeight="1">
      <c r="A20" s="671" t="s">
        <v>383</v>
      </c>
      <c r="B20" s="671" t="s">
        <v>384</v>
      </c>
      <c r="C20" s="672" t="s">
        <v>524</v>
      </c>
      <c r="D20" s="672" t="s">
        <v>385</v>
      </c>
      <c r="E20" s="674" t="s">
        <v>525</v>
      </c>
      <c r="F20" s="691" t="s">
        <v>526</v>
      </c>
      <c r="G20" s="702"/>
      <c r="H20" s="692"/>
      <c r="I20" s="691" t="s">
        <v>527</v>
      </c>
      <c r="J20" s="702"/>
      <c r="K20" s="692"/>
      <c r="L20" s="691" t="s">
        <v>528</v>
      </c>
      <c r="M20" s="702"/>
      <c r="N20" s="692"/>
      <c r="O20" s="691" t="s">
        <v>529</v>
      </c>
      <c r="P20" s="702"/>
      <c r="Q20" s="692"/>
      <c r="R20" s="691" t="s">
        <v>535</v>
      </c>
      <c r="S20" s="702"/>
      <c r="T20" s="692"/>
      <c r="U20" s="691" t="s">
        <v>531</v>
      </c>
      <c r="V20" s="702"/>
      <c r="W20" s="692"/>
      <c r="X20" s="691" t="s">
        <v>532</v>
      </c>
      <c r="Y20" s="702"/>
      <c r="Z20" s="692"/>
      <c r="AA20" s="695" t="s">
        <v>390</v>
      </c>
    </row>
    <row r="21" spans="1:29" s="135" customFormat="1" ht="75" customHeight="1">
      <c r="A21" s="696"/>
      <c r="B21" s="696"/>
      <c r="C21" s="672"/>
      <c r="D21" s="672"/>
      <c r="E21" s="674"/>
      <c r="F21" s="272" t="s">
        <v>491</v>
      </c>
      <c r="G21" s="127" t="s">
        <v>492</v>
      </c>
      <c r="H21" s="147" t="s">
        <v>493</v>
      </c>
      <c r="I21" s="272" t="s">
        <v>491</v>
      </c>
      <c r="J21" s="127" t="s">
        <v>492</v>
      </c>
      <c r="K21" s="147" t="s">
        <v>493</v>
      </c>
      <c r="L21" s="272" t="s">
        <v>491</v>
      </c>
      <c r="M21" s="127" t="s">
        <v>492</v>
      </c>
      <c r="N21" s="147" t="s">
        <v>493</v>
      </c>
      <c r="O21" s="272" t="s">
        <v>491</v>
      </c>
      <c r="P21" s="127" t="s">
        <v>492</v>
      </c>
      <c r="Q21" s="147" t="s">
        <v>493</v>
      </c>
      <c r="R21" s="272" t="s">
        <v>491</v>
      </c>
      <c r="S21" s="127" t="s">
        <v>492</v>
      </c>
      <c r="T21" s="147" t="s">
        <v>493</v>
      </c>
      <c r="U21" s="272" t="s">
        <v>491</v>
      </c>
      <c r="V21" s="127" t="s">
        <v>492</v>
      </c>
      <c r="W21" s="147" t="s">
        <v>493</v>
      </c>
      <c r="X21" s="272" t="s">
        <v>491</v>
      </c>
      <c r="Y21" s="127" t="s">
        <v>492</v>
      </c>
      <c r="Z21" s="147" t="s">
        <v>493</v>
      </c>
      <c r="AA21" s="707"/>
    </row>
    <row r="22" spans="1:29" s="135" customFormat="1" ht="39" customHeight="1">
      <c r="A22" s="1" t="s">
        <v>391</v>
      </c>
      <c r="B22" s="2" t="s">
        <v>392</v>
      </c>
      <c r="C22" s="136"/>
      <c r="D22" s="256" t="s">
        <v>394</v>
      </c>
      <c r="E22" s="248"/>
      <c r="F22" s="273"/>
      <c r="G22" s="256"/>
      <c r="H22" s="274"/>
      <c r="I22" s="273"/>
      <c r="J22" s="256"/>
      <c r="K22" s="274"/>
      <c r="L22" s="273"/>
      <c r="M22" s="256"/>
      <c r="N22" s="275"/>
      <c r="O22" s="273"/>
      <c r="P22" s="256"/>
      <c r="Q22" s="275"/>
      <c r="R22" s="273"/>
      <c r="S22" s="256"/>
      <c r="T22" s="275"/>
      <c r="U22" s="273"/>
      <c r="V22" s="256"/>
      <c r="W22" s="275"/>
      <c r="X22" s="273"/>
      <c r="Y22" s="256"/>
      <c r="Z22" s="275"/>
      <c r="AA22" s="148"/>
    </row>
    <row r="23" spans="1:29" ht="94.95" customHeight="1">
      <c r="A23" s="1" t="s">
        <v>391</v>
      </c>
      <c r="B23" s="2" t="s">
        <v>392</v>
      </c>
      <c r="C23" s="137">
        <v>45139</v>
      </c>
      <c r="D23" s="153" t="s">
        <v>395</v>
      </c>
      <c r="E23" s="276">
        <v>6829</v>
      </c>
      <c r="F23" s="277">
        <v>1256</v>
      </c>
      <c r="G23" s="256">
        <v>1141</v>
      </c>
      <c r="H23" s="274">
        <v>8</v>
      </c>
      <c r="I23" s="277">
        <v>849</v>
      </c>
      <c r="J23" s="260">
        <v>720</v>
      </c>
      <c r="K23" s="278" t="s">
        <v>519</v>
      </c>
      <c r="L23" s="277">
        <v>630</v>
      </c>
      <c r="M23" s="277">
        <v>604</v>
      </c>
      <c r="N23" s="280" t="s">
        <v>519</v>
      </c>
      <c r="O23" s="277">
        <v>214</v>
      </c>
      <c r="P23" s="279">
        <v>121</v>
      </c>
      <c r="Q23" s="280">
        <v>0</v>
      </c>
      <c r="R23" s="277">
        <v>43</v>
      </c>
      <c r="S23" s="279">
        <v>97</v>
      </c>
      <c r="T23" s="280">
        <v>0</v>
      </c>
      <c r="U23" s="277">
        <v>577</v>
      </c>
      <c r="V23" s="279">
        <v>381</v>
      </c>
      <c r="W23" s="280">
        <v>0</v>
      </c>
      <c r="X23" s="277">
        <v>201</v>
      </c>
      <c r="Y23" s="256">
        <v>120</v>
      </c>
      <c r="Z23" s="281">
        <v>0</v>
      </c>
      <c r="AA23" s="149"/>
    </row>
    <row r="24" spans="1:29" ht="37.200000000000003" customHeight="1">
      <c r="A24" s="1" t="s">
        <v>391</v>
      </c>
      <c r="B24" s="2" t="s">
        <v>392</v>
      </c>
      <c r="C24" s="137">
        <v>45170</v>
      </c>
      <c r="D24" s="153" t="s">
        <v>396</v>
      </c>
      <c r="E24" s="153">
        <v>17</v>
      </c>
      <c r="F24" s="153">
        <v>0</v>
      </c>
      <c r="G24" s="153">
        <v>0</v>
      </c>
      <c r="H24" s="274">
        <v>0</v>
      </c>
      <c r="I24" s="158">
        <v>0</v>
      </c>
      <c r="J24" s="153">
        <v>0</v>
      </c>
      <c r="K24" s="274">
        <v>0</v>
      </c>
      <c r="L24" s="158">
        <v>0</v>
      </c>
      <c r="M24" s="153">
        <v>0</v>
      </c>
      <c r="N24" s="282">
        <v>0</v>
      </c>
      <c r="O24" s="158">
        <v>0</v>
      </c>
      <c r="P24" s="153">
        <v>0</v>
      </c>
      <c r="Q24" s="282">
        <v>0</v>
      </c>
      <c r="R24" s="158">
        <v>0</v>
      </c>
      <c r="S24" s="153">
        <v>0</v>
      </c>
      <c r="T24" s="274">
        <v>0</v>
      </c>
      <c r="U24" s="158">
        <v>2</v>
      </c>
      <c r="V24" s="153">
        <v>10</v>
      </c>
      <c r="W24" s="282">
        <v>0</v>
      </c>
      <c r="X24" s="158">
        <v>0</v>
      </c>
      <c r="Y24" s="153">
        <v>2</v>
      </c>
      <c r="Z24" s="282">
        <v>0</v>
      </c>
      <c r="AA24" s="149"/>
    </row>
    <row r="25" spans="1:29" ht="37.200000000000003" customHeight="1">
      <c r="A25" s="1" t="s">
        <v>391</v>
      </c>
      <c r="B25" s="2" t="s">
        <v>392</v>
      </c>
      <c r="C25" s="137">
        <v>45170</v>
      </c>
      <c r="D25" s="153" t="s">
        <v>397</v>
      </c>
      <c r="E25" s="153">
        <v>190</v>
      </c>
      <c r="F25" s="158">
        <v>113</v>
      </c>
      <c r="G25" s="153">
        <v>110</v>
      </c>
      <c r="H25" s="274">
        <v>0</v>
      </c>
      <c r="I25" s="158">
        <v>53</v>
      </c>
      <c r="J25" s="153">
        <v>59</v>
      </c>
      <c r="K25" s="282" t="s">
        <v>519</v>
      </c>
      <c r="L25" s="158">
        <v>53</v>
      </c>
      <c r="M25" s="153">
        <v>59</v>
      </c>
      <c r="N25" s="282" t="s">
        <v>519</v>
      </c>
      <c r="O25" s="158">
        <v>0</v>
      </c>
      <c r="P25" s="153">
        <v>0</v>
      </c>
      <c r="Q25" s="282">
        <v>0</v>
      </c>
      <c r="R25" s="158">
        <v>0</v>
      </c>
      <c r="S25" s="153">
        <v>0</v>
      </c>
      <c r="T25" s="282">
        <v>0</v>
      </c>
      <c r="U25" s="158">
        <v>25</v>
      </c>
      <c r="V25" s="153">
        <v>30</v>
      </c>
      <c r="W25" s="282">
        <v>0</v>
      </c>
      <c r="X25" s="158">
        <v>0</v>
      </c>
      <c r="Y25" s="153">
        <v>9</v>
      </c>
      <c r="Z25" s="282">
        <v>0</v>
      </c>
      <c r="AA25" s="149"/>
    </row>
    <row r="26" spans="1:29" ht="37.200000000000003" customHeight="1" thickBot="1">
      <c r="A26" s="1" t="s">
        <v>391</v>
      </c>
      <c r="B26" s="2" t="s">
        <v>392</v>
      </c>
      <c r="C26" s="137">
        <v>45139</v>
      </c>
      <c r="D26" s="153" t="s">
        <v>398</v>
      </c>
      <c r="E26" s="153">
        <v>87</v>
      </c>
      <c r="F26" s="158">
        <v>14</v>
      </c>
      <c r="G26" s="153">
        <v>14</v>
      </c>
      <c r="H26" s="274">
        <v>0</v>
      </c>
      <c r="I26" s="283">
        <v>6</v>
      </c>
      <c r="J26" s="284">
        <v>7</v>
      </c>
      <c r="K26" s="285" t="s">
        <v>519</v>
      </c>
      <c r="L26" s="283">
        <v>6</v>
      </c>
      <c r="M26" s="284">
        <v>7</v>
      </c>
      <c r="N26" s="286" t="s">
        <v>519</v>
      </c>
      <c r="O26" s="283">
        <v>0</v>
      </c>
      <c r="P26" s="284">
        <v>0</v>
      </c>
      <c r="Q26" s="286">
        <v>0</v>
      </c>
      <c r="R26" s="283">
        <v>0</v>
      </c>
      <c r="S26" s="284">
        <v>0</v>
      </c>
      <c r="T26" s="285">
        <v>0</v>
      </c>
      <c r="U26" s="283">
        <v>7</v>
      </c>
      <c r="V26" s="284">
        <v>11</v>
      </c>
      <c r="W26" s="286">
        <v>0</v>
      </c>
      <c r="X26" s="283">
        <v>3</v>
      </c>
      <c r="Y26" s="284">
        <v>2</v>
      </c>
      <c r="Z26" s="286">
        <v>0</v>
      </c>
      <c r="AA26" s="151"/>
    </row>
    <row r="27" spans="1:29" ht="25.2" customHeight="1"/>
    <row r="28" spans="1:29" ht="31.2" customHeight="1" thickBot="1">
      <c r="A28" s="693" t="s">
        <v>536</v>
      </c>
      <c r="B28" s="694"/>
      <c r="C28" s="694"/>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5"/>
    </row>
    <row r="29" spans="1:29" s="135" customFormat="1" ht="48" customHeight="1">
      <c r="A29" s="671" t="s">
        <v>383</v>
      </c>
      <c r="B29" s="671" t="s">
        <v>384</v>
      </c>
      <c r="C29" s="672" t="s">
        <v>524</v>
      </c>
      <c r="D29" s="672" t="s">
        <v>385</v>
      </c>
      <c r="E29" s="674" t="s">
        <v>525</v>
      </c>
      <c r="F29" s="699" t="s">
        <v>526</v>
      </c>
      <c r="G29" s="700"/>
      <c r="H29" s="701"/>
      <c r="I29" s="702" t="s">
        <v>527</v>
      </c>
      <c r="J29" s="702"/>
      <c r="K29" s="692"/>
      <c r="L29" s="703" t="s">
        <v>528</v>
      </c>
      <c r="M29" s="704"/>
      <c r="N29" s="705"/>
      <c r="O29" s="703" t="s">
        <v>529</v>
      </c>
      <c r="P29" s="704"/>
      <c r="Q29" s="705"/>
      <c r="R29" s="703" t="s">
        <v>535</v>
      </c>
      <c r="S29" s="704"/>
      <c r="T29" s="705"/>
      <c r="U29" s="703" t="s">
        <v>531</v>
      </c>
      <c r="V29" s="704"/>
      <c r="W29" s="705"/>
      <c r="X29" s="703" t="s">
        <v>532</v>
      </c>
      <c r="Y29" s="704"/>
      <c r="Z29" s="705"/>
      <c r="AA29" s="671" t="s">
        <v>390</v>
      </c>
    </row>
    <row r="30" spans="1:29" ht="89.7" customHeight="1">
      <c r="A30" s="696"/>
      <c r="B30" s="696"/>
      <c r="C30" s="672"/>
      <c r="D30" s="672"/>
      <c r="E30" s="674"/>
      <c r="F30" s="287" t="s">
        <v>491</v>
      </c>
      <c r="G30" s="288" t="s">
        <v>492</v>
      </c>
      <c r="H30" s="152" t="s">
        <v>493</v>
      </c>
      <c r="I30" s="289" t="s">
        <v>537</v>
      </c>
      <c r="J30" s="288" t="s">
        <v>538</v>
      </c>
      <c r="K30" s="152" t="s">
        <v>539</v>
      </c>
      <c r="L30" s="287" t="s">
        <v>540</v>
      </c>
      <c r="M30" s="288" t="s">
        <v>541</v>
      </c>
      <c r="N30" s="152" t="s">
        <v>542</v>
      </c>
      <c r="O30" s="287" t="s">
        <v>543</v>
      </c>
      <c r="P30" s="288" t="s">
        <v>544</v>
      </c>
      <c r="Q30" s="152" t="s">
        <v>545</v>
      </c>
      <c r="R30" s="287" t="s">
        <v>546</v>
      </c>
      <c r="S30" s="288" t="s">
        <v>547</v>
      </c>
      <c r="T30" s="152" t="s">
        <v>548</v>
      </c>
      <c r="U30" s="287" t="s">
        <v>549</v>
      </c>
      <c r="V30" s="288" t="s">
        <v>550</v>
      </c>
      <c r="W30" s="152" t="s">
        <v>551</v>
      </c>
      <c r="X30" s="287" t="s">
        <v>552</v>
      </c>
      <c r="Y30" s="288" t="s">
        <v>553</v>
      </c>
      <c r="Z30" s="152" t="s">
        <v>554</v>
      </c>
      <c r="AA30" s="696"/>
    </row>
    <row r="31" spans="1:29" ht="37.200000000000003" customHeight="1">
      <c r="A31" s="1" t="s">
        <v>391</v>
      </c>
      <c r="B31" s="2" t="s">
        <v>392</v>
      </c>
      <c r="C31" s="136"/>
      <c r="D31" s="256" t="s">
        <v>394</v>
      </c>
      <c r="E31" s="248"/>
      <c r="F31" s="290" t="e">
        <f>F22/($F22+$G22+$H22)</f>
        <v>#DIV/0!</v>
      </c>
      <c r="G31" s="291" t="e">
        <f>G22/($F22+$G22+$H22)</f>
        <v>#DIV/0!</v>
      </c>
      <c r="H31" s="292" t="e">
        <f>H22/($F22+$G22+$H22)</f>
        <v>#DIV/0!</v>
      </c>
      <c r="I31" s="293" t="e">
        <f>I22/F22</f>
        <v>#DIV/0!</v>
      </c>
      <c r="J31" s="291" t="e">
        <f>J22/G22</f>
        <v>#DIV/0!</v>
      </c>
      <c r="K31" s="292" t="e">
        <f>K22/H22</f>
        <v>#DIV/0!</v>
      </c>
      <c r="L31" s="290" t="e">
        <f>L22/$I$22</f>
        <v>#DIV/0!</v>
      </c>
      <c r="M31" s="291" t="e">
        <f>M22/$J$22</f>
        <v>#DIV/0!</v>
      </c>
      <c r="N31" s="292" t="e">
        <f>N22/$K22</f>
        <v>#DIV/0!</v>
      </c>
      <c r="O31" s="290" t="e">
        <f>O22/$I$22</f>
        <v>#DIV/0!</v>
      </c>
      <c r="P31" s="291" t="e">
        <f>P22/$J$22</f>
        <v>#DIV/0!</v>
      </c>
      <c r="Q31" s="292" t="e">
        <f>Q22/$K22</f>
        <v>#DIV/0!</v>
      </c>
      <c r="R31" s="290">
        <f>R22/'EJEMPLO Ind8'!$F5</f>
        <v>0</v>
      </c>
      <c r="S31" s="291">
        <f>S22/'EJEMPLO Ind8'!$G5</f>
        <v>0</v>
      </c>
      <c r="T31" s="292" t="e">
        <f>T22/'EJEMPLO Ind8'!H5</f>
        <v>#VALUE!</v>
      </c>
      <c r="U31" s="290" t="e">
        <f>U22/$I$22</f>
        <v>#DIV/0!</v>
      </c>
      <c r="V31" s="291" t="e">
        <f>V22/$J$22</f>
        <v>#DIV/0!</v>
      </c>
      <c r="W31" s="292" t="e">
        <f t="shared" ref="W31" si="2">W22/$K$24</f>
        <v>#DIV/0!</v>
      </c>
      <c r="X31" s="290" t="e">
        <f>X22/$I$22</f>
        <v>#DIV/0!</v>
      </c>
      <c r="Y31" s="291" t="e">
        <f>Y22/$J$22</f>
        <v>#DIV/0!</v>
      </c>
      <c r="Z31" s="292" t="e">
        <f>Z22/$K$22</f>
        <v>#DIV/0!</v>
      </c>
      <c r="AA31" s="153"/>
    </row>
    <row r="32" spans="1:29" ht="37.200000000000003" customHeight="1">
      <c r="A32" s="1" t="s">
        <v>391</v>
      </c>
      <c r="B32" s="2" t="s">
        <v>392</v>
      </c>
      <c r="C32" s="137">
        <v>45139</v>
      </c>
      <c r="D32" s="153" t="s">
        <v>395</v>
      </c>
      <c r="E32" s="248">
        <v>6829</v>
      </c>
      <c r="F32" s="290">
        <f>F23/($F23+$G23+$H23)</f>
        <v>0.52224532224532227</v>
      </c>
      <c r="G32" s="291">
        <f>G23/($F23+$G23+$H23)</f>
        <v>0.47442827442827445</v>
      </c>
      <c r="H32" s="292">
        <f t="shared" ref="H32" si="3">H23/($F23+$G23+$H23)</f>
        <v>3.3264033264033266E-3</v>
      </c>
      <c r="I32" s="293">
        <f t="shared" ref="I32:J33" si="4">I23/F23</f>
        <v>0.67595541401273884</v>
      </c>
      <c r="J32" s="291">
        <f t="shared" si="4"/>
        <v>0.63102541630148989</v>
      </c>
      <c r="K32" s="292" t="e">
        <f t="shared" ref="K32" si="5">K23/H23</f>
        <v>#VALUE!</v>
      </c>
      <c r="L32" s="290">
        <f>L23/$I$23</f>
        <v>0.74204946996466437</v>
      </c>
      <c r="M32" s="291">
        <f>M23/$J$23</f>
        <v>0.83888888888888891</v>
      </c>
      <c r="N32" s="292" t="e">
        <f t="shared" ref="N32" si="6">N23/$K23</f>
        <v>#VALUE!</v>
      </c>
      <c r="O32" s="290">
        <f>O23/$I$23</f>
        <v>0.25206124852767964</v>
      </c>
      <c r="P32" s="291">
        <f>P23/$J$23</f>
        <v>0.16805555555555557</v>
      </c>
      <c r="Q32" s="292" t="e">
        <f>Q23/$K23</f>
        <v>#VALUE!</v>
      </c>
      <c r="R32" s="290">
        <f>R23/'EJEMPLO Ind8'!$F6</f>
        <v>0.13650793650793649</v>
      </c>
      <c r="S32" s="291">
        <f>S23/'EJEMPLO Ind8'!$G6</f>
        <v>0.23950617283950618</v>
      </c>
      <c r="T32" s="292" t="e">
        <f>T23/'EJEMPLO Ind8'!H6</f>
        <v>#VALUE!</v>
      </c>
      <c r="U32" s="290">
        <f>U23/$I$23</f>
        <v>0.67962308598351007</v>
      </c>
      <c r="V32" s="291">
        <f>V23/$J$23</f>
        <v>0.52916666666666667</v>
      </c>
      <c r="W32" s="292" t="e">
        <f>W23/$K$23</f>
        <v>#VALUE!</v>
      </c>
      <c r="X32" s="290">
        <f>X23/$I$23</f>
        <v>0.23674911660777384</v>
      </c>
      <c r="Y32" s="291">
        <f>Y23/$J$23</f>
        <v>0.16666666666666666</v>
      </c>
      <c r="Z32" s="292" t="e">
        <f t="shared" ref="Z32:Z35" si="7">Z23/$K$22</f>
        <v>#DIV/0!</v>
      </c>
      <c r="AA32" s="153"/>
    </row>
    <row r="33" spans="1:27" ht="37.200000000000003" customHeight="1">
      <c r="A33" s="1" t="s">
        <v>391</v>
      </c>
      <c r="B33" s="2" t="s">
        <v>392</v>
      </c>
      <c r="C33" s="137">
        <v>45170</v>
      </c>
      <c r="D33" s="153" t="s">
        <v>396</v>
      </c>
      <c r="E33" s="153">
        <v>17</v>
      </c>
      <c r="F33" s="290" t="e">
        <f t="shared" ref="F33:H33" si="8">F24/($F24+$G24+$H24)</f>
        <v>#DIV/0!</v>
      </c>
      <c r="G33" s="291" t="e">
        <f t="shared" si="8"/>
        <v>#DIV/0!</v>
      </c>
      <c r="H33" s="292" t="e">
        <f t="shared" si="8"/>
        <v>#DIV/0!</v>
      </c>
      <c r="I33" s="293" t="e">
        <f t="shared" si="4"/>
        <v>#DIV/0!</v>
      </c>
      <c r="J33" s="291" t="e">
        <f>M24/G24</f>
        <v>#DIV/0!</v>
      </c>
      <c r="K33" s="292" t="e">
        <f>K24/H24</f>
        <v>#DIV/0!</v>
      </c>
      <c r="L33" s="290">
        <f t="shared" ref="L33:L34" si="9">L24/$I$23</f>
        <v>0</v>
      </c>
      <c r="M33" s="291">
        <f t="shared" ref="M33:M34" si="10">M24/$J$23</f>
        <v>0</v>
      </c>
      <c r="N33" s="292" t="e">
        <f>N24/$K24</f>
        <v>#DIV/0!</v>
      </c>
      <c r="O33" s="290">
        <f t="shared" ref="O33:O34" si="11">O24/$I$23</f>
        <v>0</v>
      </c>
      <c r="P33" s="291">
        <f t="shared" ref="P33:P35" si="12">P24/$J$23</f>
        <v>0</v>
      </c>
      <c r="Q33" s="292" t="e">
        <f t="shared" ref="Q33:Q35" si="13">Q24/$K24</f>
        <v>#DIV/0!</v>
      </c>
      <c r="R33" s="290">
        <f>R24/'EJEMPLO Ind8'!$F7</f>
        <v>0</v>
      </c>
      <c r="S33" s="291">
        <f>S24/'EJEMPLO Ind8'!$G7</f>
        <v>0</v>
      </c>
      <c r="T33" s="292">
        <f>T24/'EJEMPLO Ind8'!H7</f>
        <v>0</v>
      </c>
      <c r="U33" s="290">
        <f>U24/$I$23</f>
        <v>2.3557126030624262E-3</v>
      </c>
      <c r="V33" s="291">
        <f>V24/$J$23</f>
        <v>1.3888888888888888E-2</v>
      </c>
      <c r="W33" s="292" t="e">
        <f>W24/$K$24</f>
        <v>#DIV/0!</v>
      </c>
      <c r="X33" s="290">
        <f>X24/$I$23</f>
        <v>0</v>
      </c>
      <c r="Y33" s="291">
        <f>Y24/$J$23</f>
        <v>2.7777777777777779E-3</v>
      </c>
      <c r="Z33" s="292" t="e">
        <f t="shared" si="7"/>
        <v>#DIV/0!</v>
      </c>
      <c r="AA33" s="154"/>
    </row>
    <row r="34" spans="1:27" ht="37.200000000000003" customHeight="1">
      <c r="A34" s="1" t="s">
        <v>391</v>
      </c>
      <c r="B34" s="2" t="s">
        <v>392</v>
      </c>
      <c r="C34" s="137">
        <v>45170</v>
      </c>
      <c r="D34" s="153" t="s">
        <v>397</v>
      </c>
      <c r="E34" s="153">
        <v>190</v>
      </c>
      <c r="F34" s="290">
        <f>F25/($F25+$G25+$H25)</f>
        <v>0.50672645739910316</v>
      </c>
      <c r="G34" s="291">
        <f t="shared" ref="G34" si="14">G25/($F25+$G25+$H25)</f>
        <v>0.49327354260089684</v>
      </c>
      <c r="H34" s="292">
        <f>H25/($F25+$G25+$H25)</f>
        <v>0</v>
      </c>
      <c r="I34" s="293">
        <f>L25/F25</f>
        <v>0.46902654867256638</v>
      </c>
      <c r="J34" s="291">
        <f>M25/G25</f>
        <v>0.53636363636363638</v>
      </c>
      <c r="K34" s="292" t="e">
        <f>N25/H25</f>
        <v>#VALUE!</v>
      </c>
      <c r="L34" s="290">
        <f t="shared" si="9"/>
        <v>6.2426383981154299E-2</v>
      </c>
      <c r="M34" s="291">
        <f t="shared" si="10"/>
        <v>8.1944444444444445E-2</v>
      </c>
      <c r="N34" s="296" t="e">
        <f>#REF!/$N$25</f>
        <v>#REF!</v>
      </c>
      <c r="O34" s="290">
        <f t="shared" si="11"/>
        <v>0</v>
      </c>
      <c r="P34" s="291">
        <f t="shared" si="12"/>
        <v>0</v>
      </c>
      <c r="Q34" s="292" t="e">
        <f t="shared" si="13"/>
        <v>#VALUE!</v>
      </c>
      <c r="R34" s="290">
        <f>R25/'EJEMPLO Ind8'!$F8</f>
        <v>0</v>
      </c>
      <c r="S34" s="291">
        <f>S25/'EJEMPLO Ind8'!$G8</f>
        <v>0</v>
      </c>
      <c r="T34" s="296">
        <f>T25/'EJEMPLO Ind8'!H8</f>
        <v>0</v>
      </c>
      <c r="U34" s="294">
        <f>U25/$L$25</f>
        <v>0.47169811320754718</v>
      </c>
      <c r="V34" s="295">
        <f>V25/$M$25</f>
        <v>0.50847457627118642</v>
      </c>
      <c r="W34" s="296" t="e">
        <f>W25/$N$25</f>
        <v>#VALUE!</v>
      </c>
      <c r="X34" s="294">
        <f>X25/$L$25</f>
        <v>0</v>
      </c>
      <c r="Y34" s="295">
        <f>Y25/$M$25</f>
        <v>0.15254237288135594</v>
      </c>
      <c r="Z34" s="292" t="e">
        <f t="shared" si="7"/>
        <v>#DIV/0!</v>
      </c>
      <c r="AA34" s="154"/>
    </row>
    <row r="35" spans="1:27" ht="37.200000000000003" customHeight="1" thickBot="1">
      <c r="A35" s="1" t="s">
        <v>391</v>
      </c>
      <c r="B35" s="2" t="s">
        <v>392</v>
      </c>
      <c r="C35" s="137">
        <v>45139</v>
      </c>
      <c r="D35" s="153" t="s">
        <v>398</v>
      </c>
      <c r="E35" s="153">
        <v>87</v>
      </c>
      <c r="F35" s="297">
        <f>F26/($F26+$G26+$H26)</f>
        <v>0.5</v>
      </c>
      <c r="G35" s="298">
        <f t="shared" ref="G35:H35" si="15">G26/($F26+$G26+$H26)</f>
        <v>0.5</v>
      </c>
      <c r="H35" s="299">
        <f t="shared" si="15"/>
        <v>0</v>
      </c>
      <c r="I35" s="300">
        <f>J26/F26</f>
        <v>0.5</v>
      </c>
      <c r="J35" s="291">
        <f>M26/G26</f>
        <v>0.5</v>
      </c>
      <c r="K35" s="299" t="e">
        <f>K26/H26</f>
        <v>#VALUE!</v>
      </c>
      <c r="L35" s="301">
        <f>L26/$J$26</f>
        <v>0.8571428571428571</v>
      </c>
      <c r="M35" s="302" t="e">
        <f>M26/#REF!</f>
        <v>#REF!</v>
      </c>
      <c r="N35" s="303" t="e">
        <f>N26/$K$26</f>
        <v>#VALUE!</v>
      </c>
      <c r="O35" s="301">
        <f>O26/$J$26</f>
        <v>0</v>
      </c>
      <c r="P35" s="291">
        <f t="shared" si="12"/>
        <v>0</v>
      </c>
      <c r="Q35" s="292" t="e">
        <f t="shared" si="13"/>
        <v>#VALUE!</v>
      </c>
      <c r="R35" s="297">
        <f>R26/'EJEMPLO Ind8'!$F9</f>
        <v>0</v>
      </c>
      <c r="S35" s="298">
        <f>S26/'EJEMPLO Ind8'!$G9</f>
        <v>0</v>
      </c>
      <c r="T35" s="303">
        <f>T26/'EJEMPLO Ind8'!H9</f>
        <v>0</v>
      </c>
      <c r="U35" s="301">
        <f>U26/$J$26</f>
        <v>1</v>
      </c>
      <c r="V35" s="295">
        <f>V26/$M$25</f>
        <v>0.1864406779661017</v>
      </c>
      <c r="W35" s="303" t="e">
        <f>W26/$K$26</f>
        <v>#VALUE!</v>
      </c>
      <c r="X35" s="301">
        <f>X26/$J$26</f>
        <v>0.42857142857142855</v>
      </c>
      <c r="Y35" s="295">
        <f>Y26/$M$25</f>
        <v>3.3898305084745763E-2</v>
      </c>
      <c r="Z35" s="292" t="e">
        <f t="shared" si="7"/>
        <v>#DIV/0!</v>
      </c>
      <c r="AA35" s="154"/>
    </row>
    <row r="36" spans="1:27" ht="25.2" customHeight="1"/>
    <row r="37" spans="1:27" ht="31.2" customHeight="1" thickBot="1">
      <c r="A37" s="693" t="s">
        <v>555</v>
      </c>
      <c r="B37" s="694"/>
      <c r="C37" s="694"/>
      <c r="D37" s="694"/>
      <c r="E37" s="694"/>
      <c r="F37" s="694"/>
      <c r="G37" s="694"/>
      <c r="H37" s="694"/>
      <c r="I37" s="694"/>
      <c r="J37" s="694"/>
      <c r="K37" s="694"/>
      <c r="L37" s="694"/>
      <c r="M37" s="694"/>
      <c r="N37" s="694"/>
      <c r="O37" s="694"/>
      <c r="P37" s="694"/>
      <c r="Q37" s="694"/>
      <c r="R37" s="694"/>
      <c r="S37" s="694"/>
      <c r="T37" s="695"/>
      <c r="V37" s="155"/>
      <c r="W37" s="155"/>
      <c r="X37" s="155"/>
      <c r="Y37" s="155"/>
      <c r="Z37" s="155"/>
      <c r="AA37" s="155"/>
    </row>
    <row r="38" spans="1:27" ht="75" customHeight="1">
      <c r="A38" s="671" t="s">
        <v>383</v>
      </c>
      <c r="B38" s="671" t="s">
        <v>384</v>
      </c>
      <c r="C38" s="672" t="s">
        <v>524</v>
      </c>
      <c r="D38" s="672" t="s">
        <v>385</v>
      </c>
      <c r="E38" s="674" t="s">
        <v>525</v>
      </c>
      <c r="F38" s="691" t="s">
        <v>526</v>
      </c>
      <c r="G38" s="692"/>
      <c r="H38" s="691" t="s">
        <v>527</v>
      </c>
      <c r="I38" s="692"/>
      <c r="J38" s="691" t="s">
        <v>528</v>
      </c>
      <c r="K38" s="692"/>
      <c r="L38" s="691" t="s">
        <v>529</v>
      </c>
      <c r="M38" s="692"/>
      <c r="N38" s="691" t="s">
        <v>535</v>
      </c>
      <c r="O38" s="692"/>
      <c r="P38" s="691" t="s">
        <v>531</v>
      </c>
      <c r="Q38" s="692"/>
      <c r="R38" s="691" t="s">
        <v>532</v>
      </c>
      <c r="S38" s="692"/>
      <c r="T38" s="697" t="s">
        <v>390</v>
      </c>
    </row>
    <row r="39" spans="1:27" ht="156">
      <c r="A39" s="696"/>
      <c r="B39" s="696"/>
      <c r="C39" s="672"/>
      <c r="D39" s="672"/>
      <c r="E39" s="674"/>
      <c r="F39" s="272" t="s">
        <v>556</v>
      </c>
      <c r="G39" s="147" t="s">
        <v>557</v>
      </c>
      <c r="H39" s="272" t="s">
        <v>556</v>
      </c>
      <c r="I39" s="147" t="s">
        <v>557</v>
      </c>
      <c r="J39" s="272" t="s">
        <v>556</v>
      </c>
      <c r="K39" s="147" t="s">
        <v>557</v>
      </c>
      <c r="L39" s="272" t="s">
        <v>556</v>
      </c>
      <c r="M39" s="147" t="s">
        <v>557</v>
      </c>
      <c r="N39" s="272" t="s">
        <v>556</v>
      </c>
      <c r="O39" s="147" t="s">
        <v>557</v>
      </c>
      <c r="P39" s="272" t="s">
        <v>556</v>
      </c>
      <c r="Q39" s="147" t="s">
        <v>557</v>
      </c>
      <c r="R39" s="272" t="s">
        <v>556</v>
      </c>
      <c r="S39" s="147" t="s">
        <v>557</v>
      </c>
      <c r="T39" s="698"/>
      <c r="V39" s="157"/>
      <c r="W39" s="157"/>
      <c r="X39" s="157"/>
      <c r="Y39" s="157"/>
      <c r="Z39" s="157"/>
      <c r="AA39" s="157"/>
    </row>
    <row r="40" spans="1:27" ht="37.200000000000003" customHeight="1">
      <c r="A40" s="1" t="s">
        <v>391</v>
      </c>
      <c r="B40" s="2" t="s">
        <v>392</v>
      </c>
      <c r="C40" s="136"/>
      <c r="D40" s="256" t="s">
        <v>394</v>
      </c>
      <c r="E40" s="248"/>
      <c r="F40" s="273"/>
      <c r="G40" s="274"/>
      <c r="H40" s="273"/>
      <c r="I40" s="274"/>
      <c r="J40" s="273"/>
      <c r="K40" s="274"/>
      <c r="L40" s="273"/>
      <c r="M40" s="274"/>
      <c r="N40" s="158"/>
      <c r="O40" s="282"/>
      <c r="P40" s="273"/>
      <c r="Q40" s="274"/>
      <c r="R40" s="273"/>
      <c r="S40" s="274"/>
      <c r="T40" s="158"/>
      <c r="V40" s="157"/>
      <c r="W40" s="157"/>
      <c r="X40" s="157"/>
      <c r="Y40" s="157"/>
      <c r="Z40" s="157"/>
      <c r="AA40" s="157"/>
    </row>
    <row r="41" spans="1:27" ht="100.95" customHeight="1">
      <c r="A41" s="1" t="s">
        <v>391</v>
      </c>
      <c r="B41" s="2" t="s">
        <v>392</v>
      </c>
      <c r="C41" s="137">
        <v>45139</v>
      </c>
      <c r="D41" s="153" t="s">
        <v>395</v>
      </c>
      <c r="E41" s="248">
        <v>6829</v>
      </c>
      <c r="F41" s="277">
        <v>18</v>
      </c>
      <c r="G41" s="274">
        <v>2379</v>
      </c>
      <c r="H41" s="277">
        <v>78</v>
      </c>
      <c r="I41" s="278">
        <v>1491</v>
      </c>
      <c r="J41" s="277">
        <v>50</v>
      </c>
      <c r="K41" s="278">
        <v>1184</v>
      </c>
      <c r="L41" s="277">
        <v>18</v>
      </c>
      <c r="M41" s="280">
        <v>317</v>
      </c>
      <c r="N41" s="277">
        <v>3</v>
      </c>
      <c r="O41" s="304">
        <v>137</v>
      </c>
      <c r="P41" s="277">
        <v>0</v>
      </c>
      <c r="Q41" s="280">
        <v>958</v>
      </c>
      <c r="R41" s="277">
        <v>1</v>
      </c>
      <c r="S41" s="274">
        <v>320</v>
      </c>
      <c r="T41" s="158"/>
    </row>
    <row r="42" spans="1:27" ht="37.200000000000003" customHeight="1">
      <c r="A42" s="1" t="s">
        <v>391</v>
      </c>
      <c r="B42" s="2" t="s">
        <v>392</v>
      </c>
      <c r="C42" s="137">
        <v>45170</v>
      </c>
      <c r="D42" s="153" t="s">
        <v>396</v>
      </c>
      <c r="E42" s="153">
        <v>17</v>
      </c>
      <c r="F42" s="158" t="s">
        <v>519</v>
      </c>
      <c r="G42" s="158" t="s">
        <v>519</v>
      </c>
      <c r="H42" s="158" t="s">
        <v>519</v>
      </c>
      <c r="I42" s="158" t="s">
        <v>519</v>
      </c>
      <c r="J42" s="158" t="s">
        <v>519</v>
      </c>
      <c r="K42" s="158" t="s">
        <v>519</v>
      </c>
      <c r="L42" s="158" t="s">
        <v>519</v>
      </c>
      <c r="M42" s="158" t="s">
        <v>519</v>
      </c>
      <c r="N42" s="158" t="s">
        <v>519</v>
      </c>
      <c r="O42" s="158" t="s">
        <v>519</v>
      </c>
      <c r="P42" s="158" t="s">
        <v>519</v>
      </c>
      <c r="Q42" s="158" t="s">
        <v>519</v>
      </c>
      <c r="R42" s="158" t="s">
        <v>519</v>
      </c>
      <c r="S42" s="158" t="s">
        <v>519</v>
      </c>
      <c r="T42" s="158"/>
    </row>
    <row r="43" spans="1:27" ht="37.200000000000003" customHeight="1">
      <c r="A43" s="1" t="s">
        <v>391</v>
      </c>
      <c r="B43" s="2" t="s">
        <v>392</v>
      </c>
      <c r="C43" s="137">
        <v>45170</v>
      </c>
      <c r="D43" s="153" t="s">
        <v>397</v>
      </c>
      <c r="E43" s="153">
        <v>190</v>
      </c>
      <c r="F43" s="158" t="s">
        <v>519</v>
      </c>
      <c r="G43" s="158" t="s">
        <v>519</v>
      </c>
      <c r="H43" s="158" t="s">
        <v>519</v>
      </c>
      <c r="I43" s="158" t="s">
        <v>519</v>
      </c>
      <c r="J43" s="158" t="s">
        <v>519</v>
      </c>
      <c r="K43" s="158" t="s">
        <v>519</v>
      </c>
      <c r="L43" s="158" t="s">
        <v>519</v>
      </c>
      <c r="M43" s="158" t="s">
        <v>519</v>
      </c>
      <c r="N43" s="158" t="s">
        <v>519</v>
      </c>
      <c r="O43" s="158" t="s">
        <v>519</v>
      </c>
      <c r="P43" s="158" t="s">
        <v>519</v>
      </c>
      <c r="Q43" s="158" t="s">
        <v>519</v>
      </c>
      <c r="R43" s="158" t="s">
        <v>519</v>
      </c>
      <c r="S43" s="158" t="s">
        <v>519</v>
      </c>
      <c r="T43" s="158"/>
    </row>
    <row r="44" spans="1:27" ht="37.200000000000003" customHeight="1">
      <c r="A44" s="1" t="s">
        <v>391</v>
      </c>
      <c r="B44" s="2" t="s">
        <v>392</v>
      </c>
      <c r="C44" s="137">
        <v>45139</v>
      </c>
      <c r="D44" s="153" t="s">
        <v>398</v>
      </c>
      <c r="E44" s="153">
        <v>87</v>
      </c>
      <c r="F44" s="158" t="s">
        <v>519</v>
      </c>
      <c r="G44" s="158" t="s">
        <v>519</v>
      </c>
      <c r="H44" s="158" t="s">
        <v>519</v>
      </c>
      <c r="I44" s="158" t="s">
        <v>519</v>
      </c>
      <c r="J44" s="158" t="s">
        <v>519</v>
      </c>
      <c r="K44" s="158" t="s">
        <v>519</v>
      </c>
      <c r="L44" s="158" t="s">
        <v>519</v>
      </c>
      <c r="M44" s="158" t="s">
        <v>519</v>
      </c>
      <c r="N44" s="158" t="s">
        <v>519</v>
      </c>
      <c r="O44" s="158" t="s">
        <v>519</v>
      </c>
      <c r="P44" s="158" t="s">
        <v>519</v>
      </c>
      <c r="Q44" s="158" t="s">
        <v>519</v>
      </c>
      <c r="R44" s="158" t="s">
        <v>519</v>
      </c>
      <c r="S44" s="158" t="s">
        <v>519</v>
      </c>
      <c r="T44" s="158"/>
    </row>
    <row r="45" spans="1:27" ht="25.2" customHeight="1"/>
    <row r="46" spans="1:27" ht="31.2" customHeight="1" thickBot="1">
      <c r="A46" s="693" t="s">
        <v>558</v>
      </c>
      <c r="B46" s="694"/>
      <c r="C46" s="694"/>
      <c r="D46" s="694"/>
      <c r="E46" s="694"/>
      <c r="F46" s="694"/>
      <c r="G46" s="694"/>
      <c r="H46" s="694"/>
      <c r="I46" s="694"/>
      <c r="J46" s="694"/>
      <c r="K46" s="694"/>
      <c r="L46" s="694"/>
      <c r="M46" s="694"/>
      <c r="N46" s="694"/>
      <c r="O46" s="694"/>
      <c r="P46" s="694"/>
      <c r="Q46" s="694"/>
      <c r="R46" s="694"/>
      <c r="S46" s="694"/>
      <c r="T46" s="695"/>
      <c r="U46" s="305"/>
      <c r="V46" s="155"/>
      <c r="W46" s="155"/>
      <c r="X46" s="155"/>
      <c r="Y46" s="155"/>
      <c r="Z46" s="155"/>
      <c r="AA46" s="155"/>
    </row>
    <row r="47" spans="1:27" ht="76.2" customHeight="1">
      <c r="A47" s="671" t="s">
        <v>383</v>
      </c>
      <c r="B47" s="671" t="s">
        <v>384</v>
      </c>
      <c r="C47" s="672" t="s">
        <v>524</v>
      </c>
      <c r="D47" s="672" t="s">
        <v>385</v>
      </c>
      <c r="E47" s="674" t="s">
        <v>525</v>
      </c>
      <c r="F47" s="691" t="s">
        <v>526</v>
      </c>
      <c r="G47" s="692"/>
      <c r="H47" s="691" t="s">
        <v>527</v>
      </c>
      <c r="I47" s="692"/>
      <c r="J47" s="691" t="s">
        <v>528</v>
      </c>
      <c r="K47" s="692"/>
      <c r="L47" s="691" t="s">
        <v>529</v>
      </c>
      <c r="M47" s="692"/>
      <c r="N47" s="691" t="s">
        <v>535</v>
      </c>
      <c r="O47" s="692"/>
      <c r="P47" s="691" t="s">
        <v>531</v>
      </c>
      <c r="Q47" s="692"/>
      <c r="R47" s="691" t="s">
        <v>532</v>
      </c>
      <c r="S47" s="692"/>
      <c r="T47" s="697" t="s">
        <v>390</v>
      </c>
      <c r="V47" s="157"/>
      <c r="W47" s="157"/>
      <c r="X47" s="157"/>
      <c r="Y47" s="157"/>
      <c r="Z47" s="157"/>
      <c r="AA47" s="157"/>
    </row>
    <row r="48" spans="1:27" ht="93.6">
      <c r="A48" s="696"/>
      <c r="B48" s="696"/>
      <c r="C48" s="672"/>
      <c r="D48" s="672"/>
      <c r="E48" s="674"/>
      <c r="F48" s="272" t="s">
        <v>556</v>
      </c>
      <c r="G48" s="147" t="s">
        <v>557</v>
      </c>
      <c r="H48" s="272" t="s">
        <v>559</v>
      </c>
      <c r="I48" s="147" t="s">
        <v>560</v>
      </c>
      <c r="J48" s="272" t="s">
        <v>561</v>
      </c>
      <c r="K48" s="147" t="s">
        <v>562</v>
      </c>
      <c r="L48" s="272" t="s">
        <v>563</v>
      </c>
      <c r="M48" s="147" t="s">
        <v>564</v>
      </c>
      <c r="N48" s="272" t="s">
        <v>565</v>
      </c>
      <c r="O48" s="147" t="s">
        <v>566</v>
      </c>
      <c r="P48" s="272" t="s">
        <v>567</v>
      </c>
      <c r="Q48" s="147" t="s">
        <v>568</v>
      </c>
      <c r="R48" s="272" t="s">
        <v>569</v>
      </c>
      <c r="S48" s="147" t="s">
        <v>570</v>
      </c>
      <c r="T48" s="698"/>
      <c r="V48" s="157"/>
      <c r="W48" s="157"/>
      <c r="X48" s="157"/>
      <c r="Y48" s="157"/>
      <c r="Z48" s="157"/>
      <c r="AA48" s="157"/>
    </row>
    <row r="49" spans="1:27" ht="37.200000000000003" customHeight="1">
      <c r="A49" s="1" t="s">
        <v>391</v>
      </c>
      <c r="B49" s="2" t="s">
        <v>392</v>
      </c>
      <c r="C49" s="136"/>
      <c r="D49" s="256" t="s">
        <v>394</v>
      </c>
      <c r="E49" s="248"/>
      <c r="F49" s="290" t="e">
        <f>F40/SUM($F40:$G40)</f>
        <v>#DIV/0!</v>
      </c>
      <c r="G49" s="292" t="e">
        <f>G40/SUM($F40:$G40)</f>
        <v>#DIV/0!</v>
      </c>
      <c r="H49" s="290" t="e">
        <f t="shared" ref="H49:I53" si="16">H40/F40</f>
        <v>#DIV/0!</v>
      </c>
      <c r="I49" s="292" t="e">
        <f t="shared" si="16"/>
        <v>#DIV/0!</v>
      </c>
      <c r="J49" s="290" t="e">
        <f>J40/$H40</f>
        <v>#DIV/0!</v>
      </c>
      <c r="K49" s="292" t="e">
        <f>K40/$I40</f>
        <v>#DIV/0!</v>
      </c>
      <c r="L49" s="290" t="e">
        <f>L40/$H40</f>
        <v>#DIV/0!</v>
      </c>
      <c r="M49" s="292" t="e">
        <f>M40/$I40</f>
        <v>#DIV/0!</v>
      </c>
      <c r="N49" s="290">
        <f>N40/'EJEMPLO Ind8'!$I5</f>
        <v>0</v>
      </c>
      <c r="O49" s="292">
        <f>O40/'EJEMPLO Ind8'!$J5</f>
        <v>0</v>
      </c>
      <c r="P49" s="290" t="e">
        <f>P40/$H40</f>
        <v>#DIV/0!</v>
      </c>
      <c r="Q49" s="292" t="e">
        <f>Q40/$I40</f>
        <v>#DIV/0!</v>
      </c>
      <c r="R49" s="290" t="e">
        <f>R40/$H40</f>
        <v>#DIV/0!</v>
      </c>
      <c r="S49" s="292" t="e">
        <f>S40/$I40</f>
        <v>#DIV/0!</v>
      </c>
      <c r="T49" s="158"/>
      <c r="V49" s="157"/>
      <c r="W49" s="157"/>
      <c r="X49" s="157"/>
      <c r="Y49" s="157"/>
      <c r="Z49" s="157"/>
      <c r="AA49" s="157"/>
    </row>
    <row r="50" spans="1:27" ht="37.200000000000003" customHeight="1">
      <c r="A50" s="1" t="s">
        <v>391</v>
      </c>
      <c r="B50" s="2" t="s">
        <v>392</v>
      </c>
      <c r="C50" s="137">
        <v>45139</v>
      </c>
      <c r="D50" s="153" t="s">
        <v>395</v>
      </c>
      <c r="E50" s="248">
        <v>6829</v>
      </c>
      <c r="F50" s="290">
        <f>F41/SUM($F41:$G41)</f>
        <v>7.5093867334167707E-3</v>
      </c>
      <c r="G50" s="292">
        <f>G41/SUM($F41:$G41)</f>
        <v>0.99249061326658328</v>
      </c>
      <c r="H50" s="290">
        <f>H41/F41</f>
        <v>4.333333333333333</v>
      </c>
      <c r="I50" s="292">
        <f t="shared" si="16"/>
        <v>0.62673392181588905</v>
      </c>
      <c r="J50" s="290">
        <f>J41/$H41</f>
        <v>0.64102564102564108</v>
      </c>
      <c r="K50" s="292">
        <f>K41/$I41</f>
        <v>0.79409792085848419</v>
      </c>
      <c r="L50" s="290">
        <f>L41/$H41</f>
        <v>0.23076923076923078</v>
      </c>
      <c r="M50" s="292">
        <f>M41/$I41</f>
        <v>0.21260898725687458</v>
      </c>
      <c r="N50" s="290" t="e">
        <f>N41/'EJEMPLO Ind8'!$I6</f>
        <v>#VALUE!</v>
      </c>
      <c r="O50" s="292" t="e">
        <f>O41/'EJEMPLO Ind8'!$J6</f>
        <v>#VALUE!</v>
      </c>
      <c r="P50" s="290">
        <f>P41/$H41</f>
        <v>0</v>
      </c>
      <c r="Q50" s="292">
        <f>Q41/$I41</f>
        <v>0.64252179745137494</v>
      </c>
      <c r="R50" s="290">
        <f>R41/$H41</f>
        <v>1.282051282051282E-2</v>
      </c>
      <c r="S50" s="292">
        <f>S41/$I41</f>
        <v>0.21462105969148224</v>
      </c>
      <c r="T50" s="158"/>
      <c r="V50" s="160"/>
      <c r="W50" s="160"/>
      <c r="X50" s="160"/>
      <c r="Y50" s="160"/>
      <c r="Z50" s="160"/>
      <c r="AA50" s="160"/>
    </row>
    <row r="51" spans="1:27" ht="37.200000000000003" customHeight="1">
      <c r="A51" s="1" t="s">
        <v>391</v>
      </c>
      <c r="B51" s="2" t="s">
        <v>392</v>
      </c>
      <c r="C51" s="137">
        <v>45170</v>
      </c>
      <c r="D51" s="153" t="s">
        <v>396</v>
      </c>
      <c r="E51" s="153">
        <v>17</v>
      </c>
      <c r="F51" s="294" t="e">
        <f t="shared" ref="F51:G53" si="17">F42/SUM($F42:$G42)</f>
        <v>#VALUE!</v>
      </c>
      <c r="G51" s="296" t="e">
        <f t="shared" si="17"/>
        <v>#VALUE!</v>
      </c>
      <c r="H51" s="294" t="e">
        <f t="shared" si="16"/>
        <v>#VALUE!</v>
      </c>
      <c r="I51" s="296" t="e">
        <f t="shared" si="16"/>
        <v>#VALUE!</v>
      </c>
      <c r="J51" s="294" t="e">
        <f>J$42/$H$42</f>
        <v>#VALUE!</v>
      </c>
      <c r="K51" s="296" t="e">
        <f>K$42/$I$42</f>
        <v>#VALUE!</v>
      </c>
      <c r="L51" s="294" t="e">
        <f>L$42/$H$42</f>
        <v>#VALUE!</v>
      </c>
      <c r="M51" s="296" t="e">
        <f>M$42/$I$42</f>
        <v>#VALUE!</v>
      </c>
      <c r="N51" s="290" t="e">
        <f>N42/'EJEMPLO Ind8'!$I7</f>
        <v>#VALUE!</v>
      </c>
      <c r="O51" s="292" t="e">
        <f>O42/'EJEMPLO Ind8'!$J7</f>
        <v>#VALUE!</v>
      </c>
      <c r="P51" s="294" t="e">
        <f>P$42/$H$42</f>
        <v>#VALUE!</v>
      </c>
      <c r="Q51" s="296" t="e">
        <f>Q$42/$I$42</f>
        <v>#VALUE!</v>
      </c>
      <c r="R51" s="294" t="e">
        <f>R$42/$H$42</f>
        <v>#VALUE!</v>
      </c>
      <c r="S51" s="296" t="e">
        <f>S$42/$I$42</f>
        <v>#VALUE!</v>
      </c>
      <c r="T51" s="158"/>
      <c r="V51" s="160"/>
      <c r="W51" s="160"/>
      <c r="X51" s="160"/>
      <c r="Y51" s="160"/>
      <c r="Z51" s="160"/>
      <c r="AA51" s="160"/>
    </row>
    <row r="52" spans="1:27" ht="37.200000000000003" customHeight="1">
      <c r="A52" s="1" t="s">
        <v>391</v>
      </c>
      <c r="B52" s="2" t="s">
        <v>392</v>
      </c>
      <c r="C52" s="137">
        <v>45170</v>
      </c>
      <c r="D52" s="153" t="s">
        <v>397</v>
      </c>
      <c r="E52" s="153">
        <v>190</v>
      </c>
      <c r="F52" s="294" t="e">
        <f t="shared" si="17"/>
        <v>#VALUE!</v>
      </c>
      <c r="G52" s="296" t="e">
        <f t="shared" si="17"/>
        <v>#VALUE!</v>
      </c>
      <c r="H52" s="294" t="e">
        <f t="shared" si="16"/>
        <v>#VALUE!</v>
      </c>
      <c r="I52" s="296" t="e">
        <f t="shared" si="16"/>
        <v>#VALUE!</v>
      </c>
      <c r="J52" s="294" t="e">
        <f>J$43/$H$43</f>
        <v>#VALUE!</v>
      </c>
      <c r="K52" s="296" t="e">
        <f>K$43/$I$43</f>
        <v>#VALUE!</v>
      </c>
      <c r="L52" s="294" t="e">
        <f>L$43/$H$43</f>
        <v>#VALUE!</v>
      </c>
      <c r="M52" s="296" t="e">
        <f>M$43/$I$43</f>
        <v>#VALUE!</v>
      </c>
      <c r="N52" s="290" t="e">
        <f>N43/'EJEMPLO Ind8'!$I8</f>
        <v>#VALUE!</v>
      </c>
      <c r="O52" s="292" t="e">
        <f>O43/'EJEMPLO Ind8'!$J8</f>
        <v>#VALUE!</v>
      </c>
      <c r="P52" s="294" t="e">
        <f>P$43/$H$43</f>
        <v>#VALUE!</v>
      </c>
      <c r="Q52" s="296" t="e">
        <f>Q$43/$I$43</f>
        <v>#VALUE!</v>
      </c>
      <c r="R52" s="294" t="e">
        <f>R$43/$H$43</f>
        <v>#VALUE!</v>
      </c>
      <c r="S52" s="296" t="e">
        <f>S$43/$I$43</f>
        <v>#VALUE!</v>
      </c>
      <c r="T52" s="158"/>
      <c r="V52" s="160"/>
      <c r="W52" s="160"/>
      <c r="X52" s="160"/>
      <c r="Y52" s="160"/>
      <c r="Z52" s="160"/>
      <c r="AA52" s="160"/>
    </row>
    <row r="53" spans="1:27" ht="37.200000000000003" customHeight="1" thickBot="1">
      <c r="A53" s="1" t="s">
        <v>391</v>
      </c>
      <c r="B53" s="2" t="s">
        <v>392</v>
      </c>
      <c r="C53" s="137">
        <v>45139</v>
      </c>
      <c r="D53" s="153" t="s">
        <v>398</v>
      </c>
      <c r="E53" s="153">
        <v>87</v>
      </c>
      <c r="F53" s="301" t="e">
        <f t="shared" si="17"/>
        <v>#VALUE!</v>
      </c>
      <c r="G53" s="303" t="e">
        <f t="shared" si="17"/>
        <v>#VALUE!</v>
      </c>
      <c r="H53" s="301" t="e">
        <f t="shared" si="16"/>
        <v>#VALUE!</v>
      </c>
      <c r="I53" s="303" t="e">
        <f t="shared" si="16"/>
        <v>#VALUE!</v>
      </c>
      <c r="J53" s="301" t="e">
        <f>J$44/$H$44</f>
        <v>#VALUE!</v>
      </c>
      <c r="K53" s="303" t="e">
        <f>K$44/$I$44</f>
        <v>#VALUE!</v>
      </c>
      <c r="L53" s="301" t="e">
        <f>L$44/$H$44</f>
        <v>#VALUE!</v>
      </c>
      <c r="M53" s="303" t="e">
        <f>M$44/$I$44</f>
        <v>#VALUE!</v>
      </c>
      <c r="N53" s="297" t="e">
        <f>N44/'EJEMPLO Ind8'!$I9</f>
        <v>#VALUE!</v>
      </c>
      <c r="O53" s="299" t="e">
        <f>O44/'EJEMPLO Ind8'!$J9</f>
        <v>#VALUE!</v>
      </c>
      <c r="P53" s="301" t="e">
        <f>P$44/$H$44</f>
        <v>#VALUE!</v>
      </c>
      <c r="Q53" s="303" t="e">
        <f>Q$44/$I$44</f>
        <v>#VALUE!</v>
      </c>
      <c r="R53" s="301" t="e">
        <f>R$44/$H$44</f>
        <v>#VALUE!</v>
      </c>
      <c r="S53" s="303" t="e">
        <f>S$44/$I$44</f>
        <v>#VALUE!</v>
      </c>
      <c r="T53" s="158"/>
      <c r="V53" s="160"/>
      <c r="W53" s="160"/>
      <c r="X53" s="160"/>
      <c r="Y53" s="160"/>
      <c r="Z53" s="160"/>
      <c r="AA53" s="160"/>
    </row>
    <row r="54" spans="1:27" ht="25.2" customHeight="1"/>
    <row r="55" spans="1:27" ht="31.2" customHeight="1" thickBot="1">
      <c r="A55" s="693" t="s">
        <v>571</v>
      </c>
      <c r="B55" s="694"/>
      <c r="C55" s="694"/>
      <c r="D55" s="694"/>
      <c r="E55" s="694"/>
      <c r="F55" s="694"/>
      <c r="G55" s="694"/>
      <c r="H55" s="694"/>
      <c r="I55" s="694"/>
      <c r="J55" s="694"/>
      <c r="K55" s="694"/>
      <c r="L55" s="694"/>
      <c r="M55" s="694"/>
      <c r="N55" s="694"/>
      <c r="O55" s="694"/>
      <c r="P55" s="694"/>
      <c r="Q55" s="694"/>
      <c r="R55" s="694"/>
      <c r="S55" s="694"/>
      <c r="T55" s="695"/>
      <c r="U55" s="305"/>
      <c r="V55" s="155"/>
      <c r="W55" s="155"/>
      <c r="X55" s="155"/>
      <c r="Y55" s="155"/>
      <c r="Z55" s="155"/>
      <c r="AA55" s="155"/>
    </row>
    <row r="56" spans="1:27" ht="72" customHeight="1">
      <c r="A56" s="672" t="s">
        <v>383</v>
      </c>
      <c r="B56" s="672" t="s">
        <v>384</v>
      </c>
      <c r="C56" s="672" t="s">
        <v>524</v>
      </c>
      <c r="D56" s="672" t="s">
        <v>385</v>
      </c>
      <c r="E56" s="674" t="s">
        <v>525</v>
      </c>
      <c r="F56" s="669" t="s">
        <v>526</v>
      </c>
      <c r="G56" s="670"/>
      <c r="H56" s="691" t="s">
        <v>527</v>
      </c>
      <c r="I56" s="692"/>
      <c r="J56" s="669" t="s">
        <v>528</v>
      </c>
      <c r="K56" s="670"/>
      <c r="L56" s="669" t="s">
        <v>529</v>
      </c>
      <c r="M56" s="670"/>
      <c r="N56" s="669" t="s">
        <v>535</v>
      </c>
      <c r="O56" s="670"/>
      <c r="P56" s="669" t="s">
        <v>531</v>
      </c>
      <c r="Q56" s="670"/>
      <c r="R56" s="669" t="s">
        <v>532</v>
      </c>
      <c r="S56" s="670"/>
      <c r="T56" s="673" t="s">
        <v>390</v>
      </c>
      <c r="V56" s="155"/>
      <c r="W56" s="155"/>
      <c r="X56" s="155"/>
      <c r="Y56" s="155"/>
      <c r="Z56" s="155"/>
      <c r="AA56" s="155"/>
    </row>
    <row r="57" spans="1:27" ht="171.6">
      <c r="A57" s="672"/>
      <c r="B57" s="672"/>
      <c r="C57" s="672"/>
      <c r="D57" s="672"/>
      <c r="E57" s="674"/>
      <c r="F57" s="272" t="s">
        <v>496</v>
      </c>
      <c r="G57" s="147" t="s">
        <v>497</v>
      </c>
      <c r="H57" s="272" t="s">
        <v>496</v>
      </c>
      <c r="I57" s="147" t="s">
        <v>497</v>
      </c>
      <c r="J57" s="272" t="s">
        <v>496</v>
      </c>
      <c r="K57" s="147" t="s">
        <v>497</v>
      </c>
      <c r="L57" s="272" t="s">
        <v>496</v>
      </c>
      <c r="M57" s="147" t="s">
        <v>497</v>
      </c>
      <c r="N57" s="272" t="s">
        <v>496</v>
      </c>
      <c r="O57" s="147" t="s">
        <v>497</v>
      </c>
      <c r="P57" s="272" t="s">
        <v>496</v>
      </c>
      <c r="Q57" s="147" t="s">
        <v>497</v>
      </c>
      <c r="R57" s="272" t="s">
        <v>496</v>
      </c>
      <c r="S57" s="147" t="s">
        <v>497</v>
      </c>
      <c r="T57" s="673"/>
      <c r="V57" s="157"/>
      <c r="W57" s="157"/>
      <c r="X57" s="157"/>
      <c r="Y57" s="157"/>
      <c r="Z57" s="157"/>
      <c r="AA57" s="157"/>
    </row>
    <row r="58" spans="1:27" ht="37.200000000000003" customHeight="1">
      <c r="A58" s="1" t="s">
        <v>391</v>
      </c>
      <c r="B58" s="2" t="s">
        <v>392</v>
      </c>
      <c r="C58" s="136"/>
      <c r="D58" s="256" t="s">
        <v>394</v>
      </c>
      <c r="E58" s="248"/>
      <c r="F58" s="273"/>
      <c r="G58" s="274"/>
      <c r="H58" s="273"/>
      <c r="I58" s="274"/>
      <c r="J58" s="273"/>
      <c r="K58" s="274"/>
      <c r="L58" s="273"/>
      <c r="M58" s="274"/>
      <c r="N58" s="158"/>
      <c r="O58" s="282"/>
      <c r="P58" s="273"/>
      <c r="Q58" s="274"/>
      <c r="R58" s="273"/>
      <c r="S58" s="274"/>
      <c r="T58" s="149"/>
      <c r="V58" s="157"/>
      <c r="W58" s="157"/>
      <c r="X58" s="157"/>
      <c r="Y58" s="157"/>
      <c r="Z58" s="157"/>
      <c r="AA58" s="157"/>
    </row>
    <row r="59" spans="1:27" ht="160.94999999999999" customHeight="1">
      <c r="A59" s="1" t="s">
        <v>391</v>
      </c>
      <c r="B59" s="2" t="s">
        <v>392</v>
      </c>
      <c r="C59" s="137">
        <v>45139</v>
      </c>
      <c r="D59" s="153" t="s">
        <v>395</v>
      </c>
      <c r="E59" s="248">
        <v>6829</v>
      </c>
      <c r="F59" s="277">
        <v>24</v>
      </c>
      <c r="G59" s="274">
        <v>2373</v>
      </c>
      <c r="H59" s="277">
        <v>26</v>
      </c>
      <c r="I59" s="277">
        <v>1543</v>
      </c>
      <c r="J59" s="306">
        <v>24</v>
      </c>
      <c r="K59" s="307">
        <v>1210</v>
      </c>
      <c r="L59" s="277">
        <v>0</v>
      </c>
      <c r="M59" s="153">
        <v>335</v>
      </c>
      <c r="N59" s="277">
        <v>0</v>
      </c>
      <c r="O59" s="256">
        <v>140</v>
      </c>
      <c r="P59" s="273">
        <v>7</v>
      </c>
      <c r="Q59" s="256">
        <v>951</v>
      </c>
      <c r="R59" s="277">
        <v>4</v>
      </c>
      <c r="S59" s="274">
        <v>317</v>
      </c>
      <c r="T59" s="149"/>
    </row>
    <row r="60" spans="1:27" ht="37.200000000000003" customHeight="1">
      <c r="A60" s="1" t="s">
        <v>391</v>
      </c>
      <c r="B60" s="2" t="s">
        <v>392</v>
      </c>
      <c r="C60" s="137">
        <v>45170</v>
      </c>
      <c r="D60" s="153" t="s">
        <v>396</v>
      </c>
      <c r="E60" s="153">
        <v>17</v>
      </c>
      <c r="F60" s="273">
        <v>0</v>
      </c>
      <c r="G60" s="274">
        <v>32</v>
      </c>
      <c r="H60" s="273">
        <v>0</v>
      </c>
      <c r="I60" s="274">
        <v>0</v>
      </c>
      <c r="J60" s="273">
        <v>0</v>
      </c>
      <c r="K60" s="274">
        <v>0</v>
      </c>
      <c r="L60" s="273">
        <v>0</v>
      </c>
      <c r="M60" s="274">
        <v>0</v>
      </c>
      <c r="N60" s="273">
        <v>0</v>
      </c>
      <c r="O60" s="274">
        <v>0</v>
      </c>
      <c r="P60" s="273">
        <v>0</v>
      </c>
      <c r="Q60" s="274">
        <v>0</v>
      </c>
      <c r="R60" s="273">
        <v>0</v>
      </c>
      <c r="S60" s="274">
        <v>0</v>
      </c>
      <c r="T60" s="149"/>
    </row>
    <row r="61" spans="1:27" ht="37.200000000000003" customHeight="1">
      <c r="A61" s="1" t="s">
        <v>391</v>
      </c>
      <c r="B61" s="2" t="s">
        <v>392</v>
      </c>
      <c r="C61" s="137">
        <v>45170</v>
      </c>
      <c r="D61" s="153" t="s">
        <v>397</v>
      </c>
      <c r="E61" s="153">
        <v>190</v>
      </c>
      <c r="F61" s="158">
        <v>12</v>
      </c>
      <c r="G61" s="282">
        <v>211</v>
      </c>
      <c r="H61" s="158">
        <v>6</v>
      </c>
      <c r="I61" s="282">
        <v>106</v>
      </c>
      <c r="J61" s="158">
        <v>6</v>
      </c>
      <c r="K61" s="282">
        <v>106</v>
      </c>
      <c r="L61" s="158">
        <v>0</v>
      </c>
      <c r="M61" s="282">
        <v>0</v>
      </c>
      <c r="N61" s="158">
        <v>0</v>
      </c>
      <c r="O61" s="282">
        <v>0</v>
      </c>
      <c r="P61" s="158">
        <v>6</v>
      </c>
      <c r="Q61" s="282">
        <v>49</v>
      </c>
      <c r="R61" s="158">
        <v>2</v>
      </c>
      <c r="S61" s="282">
        <v>7</v>
      </c>
      <c r="T61" s="149"/>
    </row>
    <row r="62" spans="1:27" ht="37.200000000000003" customHeight="1" thickBot="1">
      <c r="A62" s="1" t="s">
        <v>391</v>
      </c>
      <c r="B62" s="2" t="s">
        <v>392</v>
      </c>
      <c r="C62" s="137">
        <v>45139</v>
      </c>
      <c r="D62" s="153" t="s">
        <v>398</v>
      </c>
      <c r="E62" s="153">
        <v>87</v>
      </c>
      <c r="F62" s="283">
        <v>1</v>
      </c>
      <c r="G62" s="285">
        <v>27</v>
      </c>
      <c r="H62" s="283">
        <v>1</v>
      </c>
      <c r="I62" s="285">
        <v>12</v>
      </c>
      <c r="J62" s="283">
        <v>1</v>
      </c>
      <c r="K62" s="285">
        <v>12</v>
      </c>
      <c r="L62" s="283">
        <v>0</v>
      </c>
      <c r="M62" s="285">
        <v>0</v>
      </c>
      <c r="N62" s="283">
        <v>0</v>
      </c>
      <c r="O62" s="285">
        <v>0</v>
      </c>
      <c r="P62" s="283" t="s">
        <v>519</v>
      </c>
      <c r="Q62" s="285" t="s">
        <v>519</v>
      </c>
      <c r="R62" s="283" t="s">
        <v>519</v>
      </c>
      <c r="S62" s="285" t="s">
        <v>519</v>
      </c>
      <c r="T62" s="149"/>
    </row>
    <row r="63" spans="1:27" ht="25.2" customHeight="1"/>
    <row r="64" spans="1:27" ht="31.2" customHeight="1" thickBot="1">
      <c r="A64" s="693" t="s">
        <v>572</v>
      </c>
      <c r="B64" s="694"/>
      <c r="C64" s="694"/>
      <c r="D64" s="694"/>
      <c r="E64" s="694"/>
      <c r="F64" s="694"/>
      <c r="G64" s="694"/>
      <c r="H64" s="694"/>
      <c r="I64" s="694"/>
      <c r="J64" s="694"/>
      <c r="K64" s="694"/>
      <c r="L64" s="694"/>
      <c r="M64" s="694"/>
      <c r="N64" s="694"/>
      <c r="O64" s="694"/>
      <c r="P64" s="694"/>
      <c r="Q64" s="694"/>
      <c r="R64" s="694"/>
      <c r="S64" s="694"/>
      <c r="T64" s="695"/>
      <c r="U64" s="305"/>
      <c r="V64" s="155"/>
      <c r="W64" s="155"/>
      <c r="X64" s="155"/>
      <c r="Y64" s="155"/>
      <c r="Z64" s="155"/>
      <c r="AA64" s="155"/>
    </row>
    <row r="65" spans="1:27" ht="72" customHeight="1">
      <c r="A65" s="671" t="s">
        <v>383</v>
      </c>
      <c r="B65" s="671" t="s">
        <v>384</v>
      </c>
      <c r="C65" s="672" t="s">
        <v>524</v>
      </c>
      <c r="D65" s="672" t="s">
        <v>385</v>
      </c>
      <c r="E65" s="674" t="s">
        <v>525</v>
      </c>
      <c r="F65" s="691" t="s">
        <v>526</v>
      </c>
      <c r="G65" s="692"/>
      <c r="H65" s="691" t="s">
        <v>527</v>
      </c>
      <c r="I65" s="692"/>
      <c r="J65" s="691" t="s">
        <v>528</v>
      </c>
      <c r="K65" s="692"/>
      <c r="L65" s="691" t="s">
        <v>529</v>
      </c>
      <c r="M65" s="692"/>
      <c r="N65" s="691" t="s">
        <v>535</v>
      </c>
      <c r="O65" s="692"/>
      <c r="P65" s="691" t="s">
        <v>531</v>
      </c>
      <c r="Q65" s="692"/>
      <c r="R65" s="691" t="s">
        <v>532</v>
      </c>
      <c r="S65" s="692"/>
      <c r="T65" s="697" t="s">
        <v>390</v>
      </c>
      <c r="V65" s="155"/>
      <c r="W65" s="155"/>
      <c r="X65" s="155"/>
      <c r="Y65" s="155"/>
      <c r="Z65" s="155"/>
      <c r="AA65" s="155"/>
    </row>
    <row r="66" spans="1:27" ht="147" customHeight="1">
      <c r="A66" s="696"/>
      <c r="B66" s="696"/>
      <c r="C66" s="672"/>
      <c r="D66" s="672"/>
      <c r="E66" s="674"/>
      <c r="F66" s="272" t="s">
        <v>573</v>
      </c>
      <c r="G66" s="147" t="s">
        <v>574</v>
      </c>
      <c r="H66" s="272" t="s">
        <v>573</v>
      </c>
      <c r="I66" s="147" t="s">
        <v>574</v>
      </c>
      <c r="J66" s="272" t="s">
        <v>575</v>
      </c>
      <c r="K66" s="147" t="s">
        <v>576</v>
      </c>
      <c r="L66" s="272" t="s">
        <v>577</v>
      </c>
      <c r="M66" s="147" t="s">
        <v>578</v>
      </c>
      <c r="N66" s="272" t="s">
        <v>579</v>
      </c>
      <c r="O66" s="147" t="s">
        <v>580</v>
      </c>
      <c r="P66" s="272" t="s">
        <v>581</v>
      </c>
      <c r="Q66" s="147" t="s">
        <v>582</v>
      </c>
      <c r="R66" s="272" t="s">
        <v>583</v>
      </c>
      <c r="S66" s="147" t="s">
        <v>584</v>
      </c>
      <c r="T66" s="698"/>
      <c r="V66" s="157"/>
      <c r="W66" s="157"/>
      <c r="X66" s="157"/>
      <c r="Y66" s="157"/>
      <c r="Z66" s="157"/>
      <c r="AA66" s="157"/>
    </row>
    <row r="67" spans="1:27" ht="37.200000000000003" customHeight="1">
      <c r="A67" s="1" t="s">
        <v>391</v>
      </c>
      <c r="B67" s="2" t="s">
        <v>392</v>
      </c>
      <c r="C67" s="136"/>
      <c r="D67" s="256" t="s">
        <v>394</v>
      </c>
      <c r="E67" s="248"/>
      <c r="F67" s="290" t="e">
        <f t="shared" ref="F67:G69" si="18">F58/SUM($F58:$G58)</f>
        <v>#DIV/0!</v>
      </c>
      <c r="G67" s="292" t="e">
        <f t="shared" si="18"/>
        <v>#DIV/0!</v>
      </c>
      <c r="H67" s="290" t="e">
        <f>H58/F58</f>
        <v>#DIV/0!</v>
      </c>
      <c r="I67" s="292" t="e">
        <f>I58/G58</f>
        <v>#DIV/0!</v>
      </c>
      <c r="J67" s="290" t="e">
        <f>J58/$H$58</f>
        <v>#DIV/0!</v>
      </c>
      <c r="K67" s="292" t="e">
        <f>K$58/$I$58</f>
        <v>#DIV/0!</v>
      </c>
      <c r="L67" s="290" t="e">
        <f>L58/$H$58</f>
        <v>#DIV/0!</v>
      </c>
      <c r="M67" s="292" t="e">
        <f>M$58/$I$58</f>
        <v>#DIV/0!</v>
      </c>
      <c r="N67" s="290" t="e">
        <f>N58/'EJEMPLO Ind8'!$K5</f>
        <v>#DIV/0!</v>
      </c>
      <c r="O67" s="292">
        <f>O58/'EJEMPLO Ind8'!$L5</f>
        <v>0</v>
      </c>
      <c r="P67" s="290" t="e">
        <f>P58/$H$58</f>
        <v>#DIV/0!</v>
      </c>
      <c r="Q67" s="292" t="e">
        <f>Q$58/$I$58</f>
        <v>#DIV/0!</v>
      </c>
      <c r="R67" s="290" t="e">
        <f>R58/$H$58</f>
        <v>#DIV/0!</v>
      </c>
      <c r="S67" s="292" t="e">
        <f>S$58/$I$58</f>
        <v>#DIV/0!</v>
      </c>
      <c r="T67" s="158"/>
      <c r="V67" s="157"/>
      <c r="W67" s="157"/>
      <c r="X67" s="157"/>
      <c r="Y67" s="157"/>
      <c r="Z67" s="157"/>
      <c r="AA67" s="157"/>
    </row>
    <row r="68" spans="1:27" ht="37.200000000000003" customHeight="1">
      <c r="A68" s="1" t="s">
        <v>391</v>
      </c>
      <c r="B68" s="2" t="s">
        <v>392</v>
      </c>
      <c r="C68" s="137">
        <v>45139</v>
      </c>
      <c r="D68" s="153" t="s">
        <v>395</v>
      </c>
      <c r="E68" s="248">
        <v>6829</v>
      </c>
      <c r="F68" s="290">
        <f t="shared" si="18"/>
        <v>1.0012515644555695E-2</v>
      </c>
      <c r="G68" s="292">
        <f t="shared" si="18"/>
        <v>0.98998748435544426</v>
      </c>
      <c r="H68" s="294">
        <f>H59/$F59</f>
        <v>1.0833333333333333</v>
      </c>
      <c r="I68" s="296">
        <f>I59/$G59</f>
        <v>0.65023177412557942</v>
      </c>
      <c r="J68" s="294">
        <f>J59/$H59</f>
        <v>0.92307692307692313</v>
      </c>
      <c r="K68" s="296">
        <f>K59/$I59</f>
        <v>0.78418664938431626</v>
      </c>
      <c r="L68" s="294">
        <f>L59/$H59</f>
        <v>0</v>
      </c>
      <c r="M68" s="296">
        <f>M59/$I59</f>
        <v>0.21710952689565782</v>
      </c>
      <c r="N68" s="290">
        <f>N59/'EJEMPLO Ind8'!$K6</f>
        <v>0</v>
      </c>
      <c r="O68" s="292">
        <f>O59/'EJEMPLO Ind8'!$L6</f>
        <v>0.21472392638036811</v>
      </c>
      <c r="P68" s="294">
        <f>Q59/$H59</f>
        <v>36.57692307692308</v>
      </c>
      <c r="Q68" s="296" t="e">
        <f>#REF!/$I59</f>
        <v>#REF!</v>
      </c>
      <c r="R68" s="294">
        <f>R59/$H59</f>
        <v>0.15384615384615385</v>
      </c>
      <c r="S68" s="296">
        <f>S59/$I59</f>
        <v>0.20544394037589112</v>
      </c>
      <c r="T68" s="158"/>
      <c r="V68" s="160"/>
      <c r="W68" s="160"/>
      <c r="X68" s="160"/>
      <c r="Y68" s="160"/>
      <c r="Z68" s="160"/>
      <c r="AA68" s="160"/>
    </row>
    <row r="69" spans="1:27" ht="37.200000000000003" customHeight="1">
      <c r="A69" s="1" t="s">
        <v>391</v>
      </c>
      <c r="B69" s="2" t="s">
        <v>392</v>
      </c>
      <c r="C69" s="137">
        <v>45170</v>
      </c>
      <c r="D69" s="153" t="s">
        <v>396</v>
      </c>
      <c r="E69" s="153">
        <v>17</v>
      </c>
      <c r="F69" s="290">
        <f t="shared" si="18"/>
        <v>0</v>
      </c>
      <c r="G69" s="292">
        <f t="shared" si="18"/>
        <v>1</v>
      </c>
      <c r="H69" s="294" t="e">
        <f>H60/$F60</f>
        <v>#DIV/0!</v>
      </c>
      <c r="I69" s="296">
        <f>I60/$G60</f>
        <v>0</v>
      </c>
      <c r="J69" s="294" t="e">
        <f>J60/$H60</f>
        <v>#DIV/0!</v>
      </c>
      <c r="K69" s="296" t="e">
        <f>K60/$I60</f>
        <v>#DIV/0!</v>
      </c>
      <c r="L69" s="294" t="e">
        <f>L60/$H60</f>
        <v>#DIV/0!</v>
      </c>
      <c r="M69" s="296" t="e">
        <f>M60/$I60</f>
        <v>#DIV/0!</v>
      </c>
      <c r="N69" s="290" t="e">
        <f>N60/'EJEMPLO Ind8'!$K7</f>
        <v>#VALUE!</v>
      </c>
      <c r="O69" s="292" t="e">
        <f>O60/'EJEMPLO Ind8'!$L7</f>
        <v>#VALUE!</v>
      </c>
      <c r="P69" s="294" t="e">
        <f>P60/$H60</f>
        <v>#DIV/0!</v>
      </c>
      <c r="Q69" s="296" t="e">
        <f>Q60/$I60</f>
        <v>#DIV/0!</v>
      </c>
      <c r="R69" s="294" t="e">
        <f t="shared" ref="R69:R71" si="19">R60/$H60</f>
        <v>#DIV/0!</v>
      </c>
      <c r="S69" s="296" t="e">
        <f>S60/$I60</f>
        <v>#DIV/0!</v>
      </c>
      <c r="T69" s="158"/>
      <c r="V69" s="160"/>
      <c r="W69" s="160"/>
      <c r="X69" s="160"/>
      <c r="Y69" s="160"/>
      <c r="Z69" s="160"/>
      <c r="AA69" s="160"/>
    </row>
    <row r="70" spans="1:27" ht="37.200000000000003" customHeight="1">
      <c r="A70" s="1" t="s">
        <v>391</v>
      </c>
      <c r="B70" s="2" t="s">
        <v>392</v>
      </c>
      <c r="C70" s="137">
        <v>45170</v>
      </c>
      <c r="D70" s="153" t="s">
        <v>397</v>
      </c>
      <c r="E70" s="153">
        <v>190</v>
      </c>
      <c r="F70" s="294">
        <f t="shared" ref="F70:G71" si="20">F61/SUM($F61:$G61)</f>
        <v>5.3811659192825115E-2</v>
      </c>
      <c r="G70" s="296">
        <f>G61/SUM($F61:$G61)</f>
        <v>0.94618834080717484</v>
      </c>
      <c r="H70" s="294">
        <f>H61/F61</f>
        <v>0.5</v>
      </c>
      <c r="I70" s="296">
        <f>I61/G61</f>
        <v>0.50236966824644547</v>
      </c>
      <c r="J70" s="294">
        <f>J61/$H$61</f>
        <v>1</v>
      </c>
      <c r="K70" s="296">
        <f>K61/$I$61</f>
        <v>1</v>
      </c>
      <c r="L70" s="294">
        <f>L61/$H$61</f>
        <v>0</v>
      </c>
      <c r="M70" s="296">
        <f>M61/$I$61</f>
        <v>0</v>
      </c>
      <c r="N70" s="290" t="e">
        <f>N61/'EJEMPLO Ind8'!$K8</f>
        <v>#DIV/0!</v>
      </c>
      <c r="O70" s="292">
        <f>O61/'EJEMPLO Ind8'!$L8</f>
        <v>0</v>
      </c>
      <c r="P70" s="294">
        <f>P61/$H$61</f>
        <v>1</v>
      </c>
      <c r="Q70" s="296">
        <f>Q61/$I$61</f>
        <v>0.46226415094339623</v>
      </c>
      <c r="R70" s="294">
        <f t="shared" si="19"/>
        <v>0.33333333333333331</v>
      </c>
      <c r="S70" s="296">
        <f>S61/$I$61</f>
        <v>6.6037735849056603E-2</v>
      </c>
      <c r="T70" s="158"/>
      <c r="V70" s="160"/>
      <c r="W70" s="160"/>
      <c r="X70" s="160"/>
      <c r="Y70" s="160"/>
      <c r="Z70" s="160"/>
      <c r="AA70" s="160"/>
    </row>
    <row r="71" spans="1:27" ht="37.200000000000003" customHeight="1" thickBot="1">
      <c r="A71" s="1" t="s">
        <v>391</v>
      </c>
      <c r="B71" s="2" t="s">
        <v>392</v>
      </c>
      <c r="C71" s="137">
        <v>45139</v>
      </c>
      <c r="D71" s="153" t="s">
        <v>398</v>
      </c>
      <c r="E71" s="153">
        <v>87</v>
      </c>
      <c r="F71" s="301">
        <f t="shared" si="20"/>
        <v>3.5714285714285712E-2</v>
      </c>
      <c r="G71" s="303">
        <f t="shared" si="20"/>
        <v>0.9642857142857143</v>
      </c>
      <c r="H71" s="301">
        <f>H62/F62</f>
        <v>1</v>
      </c>
      <c r="I71" s="303">
        <f>I62/G62</f>
        <v>0.44444444444444442</v>
      </c>
      <c r="J71" s="301">
        <f>J62/$H$62</f>
        <v>1</v>
      </c>
      <c r="K71" s="303">
        <f>K62/$I$62</f>
        <v>1</v>
      </c>
      <c r="L71" s="301">
        <f>L62/$H$62</f>
        <v>0</v>
      </c>
      <c r="M71" s="303">
        <f>M62/$I$62</f>
        <v>0</v>
      </c>
      <c r="N71" s="297">
        <f>N62/'EJEMPLO Ind8'!$K9</f>
        <v>0</v>
      </c>
      <c r="O71" s="299">
        <f>O62/'EJEMPLO Ind8'!$L9</f>
        <v>0</v>
      </c>
      <c r="P71" s="301" t="e">
        <f>P62/$H$62</f>
        <v>#VALUE!</v>
      </c>
      <c r="Q71" s="303" t="e">
        <f>Q62/$I$62</f>
        <v>#VALUE!</v>
      </c>
      <c r="R71" s="294" t="e">
        <f t="shared" si="19"/>
        <v>#VALUE!</v>
      </c>
      <c r="S71" s="303" t="e">
        <f>S62/$I$62</f>
        <v>#VALUE!</v>
      </c>
      <c r="T71" s="158"/>
      <c r="V71" s="160"/>
      <c r="W71" s="160"/>
      <c r="X71" s="160"/>
      <c r="Y71" s="160"/>
      <c r="Z71" s="160"/>
      <c r="AA71" s="160"/>
    </row>
  </sheetData>
  <mergeCells count="88">
    <mergeCell ref="X20:Z20"/>
    <mergeCell ref="AA20:AA21"/>
    <mergeCell ref="E20:E21"/>
    <mergeCell ref="F20:H20"/>
    <mergeCell ref="I20:K20"/>
    <mergeCell ref="L20:N20"/>
    <mergeCell ref="O20:Q20"/>
    <mergeCell ref="R20:T20"/>
    <mergeCell ref="A1:M1"/>
    <mergeCell ref="A2:M2"/>
    <mergeCell ref="A10:L10"/>
    <mergeCell ref="A11:L11"/>
    <mergeCell ref="A19:AA19"/>
    <mergeCell ref="A20:A21"/>
    <mergeCell ref="X29:Z29"/>
    <mergeCell ref="AA29:AA30"/>
    <mergeCell ref="A37:T37"/>
    <mergeCell ref="R29:T29"/>
    <mergeCell ref="U29:W29"/>
    <mergeCell ref="A28:AA28"/>
    <mergeCell ref="A29:A30"/>
    <mergeCell ref="B29:B30"/>
    <mergeCell ref="C29:C30"/>
    <mergeCell ref="D29:D30"/>
    <mergeCell ref="E29:E30"/>
    <mergeCell ref="B20:B21"/>
    <mergeCell ref="C20:C21"/>
    <mergeCell ref="D20:D21"/>
    <mergeCell ref="U20:W20"/>
    <mergeCell ref="A38:A39"/>
    <mergeCell ref="B38:B39"/>
    <mergeCell ref="C38:C39"/>
    <mergeCell ref="D38:D39"/>
    <mergeCell ref="E38:E39"/>
    <mergeCell ref="F38:G38"/>
    <mergeCell ref="F29:H29"/>
    <mergeCell ref="I29:K29"/>
    <mergeCell ref="L29:N29"/>
    <mergeCell ref="O29:Q29"/>
    <mergeCell ref="T38:T39"/>
    <mergeCell ref="A46:T46"/>
    <mergeCell ref="A47:A48"/>
    <mergeCell ref="B47:B48"/>
    <mergeCell ref="C47:C48"/>
    <mergeCell ref="D47:D48"/>
    <mergeCell ref="E47:E48"/>
    <mergeCell ref="F47:G47"/>
    <mergeCell ref="H47:I47"/>
    <mergeCell ref="H38:I38"/>
    <mergeCell ref="J38:K38"/>
    <mergeCell ref="L38:M38"/>
    <mergeCell ref="N38:O38"/>
    <mergeCell ref="P38:Q38"/>
    <mergeCell ref="J47:K47"/>
    <mergeCell ref="R38:S38"/>
    <mergeCell ref="T56:T57"/>
    <mergeCell ref="T47:T48"/>
    <mergeCell ref="A55:T55"/>
    <mergeCell ref="A56:A57"/>
    <mergeCell ref="B56:B57"/>
    <mergeCell ref="C56:C57"/>
    <mergeCell ref="D56:D57"/>
    <mergeCell ref="E56:E57"/>
    <mergeCell ref="F56:G56"/>
    <mergeCell ref="H56:I56"/>
    <mergeCell ref="J56:K56"/>
    <mergeCell ref="L56:M56"/>
    <mergeCell ref="P65:Q65"/>
    <mergeCell ref="L47:M47"/>
    <mergeCell ref="N47:O47"/>
    <mergeCell ref="P47:Q47"/>
    <mergeCell ref="R47:S47"/>
    <mergeCell ref="E65:E66"/>
    <mergeCell ref="N56:O56"/>
    <mergeCell ref="P56:Q56"/>
    <mergeCell ref="R56:S56"/>
    <mergeCell ref="R65:S65"/>
    <mergeCell ref="A64:T64"/>
    <mergeCell ref="A65:A66"/>
    <mergeCell ref="B65:B66"/>
    <mergeCell ref="C65:C66"/>
    <mergeCell ref="D65:D66"/>
    <mergeCell ref="T65:T66"/>
    <mergeCell ref="F65:G65"/>
    <mergeCell ref="H65:I65"/>
    <mergeCell ref="J65:K65"/>
    <mergeCell ref="L65:M65"/>
    <mergeCell ref="N65:O65"/>
  </mergeCells>
  <hyperlinks>
    <hyperlink ref="N1" location="'Indicaciones y definiciones'!A1" display="Regresar" xr:uid="{E1E6734B-042E-4602-8B9B-8BC40FE8553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2992-9D84-F245-B698-67D509BDAF75}">
  <sheetPr>
    <tabColor theme="9"/>
  </sheetPr>
  <dimension ref="A1:LQ71"/>
  <sheetViews>
    <sheetView zoomScale="36" zoomScaleNormal="36" workbookViewId="0">
      <selection activeCell="I5" sqref="H5:I5"/>
    </sheetView>
  </sheetViews>
  <sheetFormatPr baseColWidth="10" defaultColWidth="8.44140625" defaultRowHeight="15"/>
  <cols>
    <col min="1" max="1" width="13.109375" style="133" customWidth="1"/>
    <col min="2" max="2" width="18.6640625" style="133" customWidth="1"/>
    <col min="3" max="3" width="21.109375" style="133" customWidth="1"/>
    <col min="4" max="4" width="23.6640625" style="133" customWidth="1"/>
    <col min="5" max="5" width="21.6640625" style="133" customWidth="1"/>
    <col min="6" max="6" width="28" style="133" customWidth="1"/>
    <col min="7" max="7" width="29" style="133" customWidth="1"/>
    <col min="8" max="8" width="26" style="133" customWidth="1"/>
    <col min="9" max="13" width="31.6640625" style="133" customWidth="1"/>
    <col min="14" max="14" width="24.33203125" style="133" customWidth="1"/>
    <col min="15" max="17" width="31.6640625" style="133" customWidth="1"/>
    <col min="18" max="18" width="34.33203125" style="133" customWidth="1"/>
    <col min="19" max="20" width="31.6640625" style="133" customWidth="1"/>
    <col min="21" max="21" width="26.33203125" style="133" customWidth="1"/>
    <col min="22" max="22" width="16.6640625" style="133" customWidth="1"/>
    <col min="23" max="23" width="26.44140625" style="133" customWidth="1"/>
    <col min="24" max="24" width="27" style="133" customWidth="1"/>
    <col min="25" max="25" width="18" style="133" customWidth="1"/>
    <col min="26" max="26" width="26.109375" style="133" customWidth="1"/>
    <col min="27" max="27" width="25.33203125" style="133" customWidth="1"/>
    <col min="28" max="28" width="24.33203125" style="133" customWidth="1"/>
    <col min="29" max="29" width="8.44140625" style="133" bestFit="1" customWidth="1"/>
    <col min="30" max="16384" width="8.44140625" style="133"/>
  </cols>
  <sheetData>
    <row r="1" spans="1:329" ht="60" customHeight="1">
      <c r="A1" s="708" t="s">
        <v>522</v>
      </c>
      <c r="B1" s="708"/>
      <c r="C1" s="708"/>
      <c r="D1" s="708"/>
      <c r="E1" s="708"/>
      <c r="F1" s="708"/>
      <c r="G1" s="708"/>
      <c r="H1" s="708"/>
      <c r="I1" s="708"/>
      <c r="J1" s="708"/>
      <c r="K1" s="708"/>
      <c r="L1" s="708"/>
      <c r="M1" s="708"/>
      <c r="N1" s="510" t="s">
        <v>105</v>
      </c>
      <c r="O1" s="132"/>
      <c r="P1" s="132"/>
      <c r="Q1" s="132"/>
      <c r="R1" s="132"/>
      <c r="S1" s="132"/>
      <c r="T1" s="132"/>
      <c r="U1" s="132"/>
      <c r="V1" s="132"/>
      <c r="W1" s="132"/>
      <c r="X1" s="132"/>
      <c r="Y1" s="132"/>
      <c r="Z1" s="132"/>
      <c r="AA1" s="132"/>
      <c r="AB1" s="132"/>
    </row>
    <row r="2" spans="1:329" ht="31.2" customHeight="1">
      <c r="A2" s="708" t="s">
        <v>523</v>
      </c>
      <c r="B2" s="708"/>
      <c r="C2" s="708"/>
      <c r="D2" s="708"/>
      <c r="E2" s="708"/>
      <c r="F2" s="708"/>
      <c r="G2" s="708"/>
      <c r="H2" s="708"/>
      <c r="I2" s="708"/>
      <c r="J2" s="708"/>
      <c r="K2" s="708"/>
      <c r="L2" s="708"/>
      <c r="M2" s="708"/>
      <c r="N2" s="132"/>
      <c r="O2" s="132"/>
      <c r="P2" s="132"/>
      <c r="Q2" s="132"/>
      <c r="R2" s="132"/>
      <c r="S2" s="132"/>
      <c r="T2" s="132"/>
      <c r="U2" s="132"/>
      <c r="V2" s="132"/>
      <c r="W2" s="132"/>
      <c r="X2" s="132"/>
      <c r="Y2" s="132"/>
      <c r="Z2" s="132"/>
      <c r="AA2" s="132"/>
      <c r="AB2" s="131"/>
      <c r="AC2" s="131"/>
      <c r="AD2" s="131"/>
      <c r="AE2" s="131"/>
      <c r="AF2" s="131"/>
      <c r="AG2" s="131"/>
      <c r="AH2" s="131"/>
      <c r="AI2" s="131"/>
      <c r="AJ2" s="131"/>
      <c r="AK2" s="131"/>
      <c r="AL2" s="131"/>
      <c r="AM2" s="131"/>
      <c r="AN2" s="131"/>
      <c r="AO2" s="131"/>
      <c r="AP2" s="131"/>
      <c r="AQ2" s="131"/>
      <c r="AR2" s="131"/>
      <c r="AS2" s="131"/>
      <c r="AT2" s="131"/>
      <c r="AU2" s="131"/>
      <c r="AV2" s="131"/>
      <c r="AW2" s="131"/>
      <c r="AX2" s="131"/>
    </row>
    <row r="3" spans="1:329" s="134" customFormat="1" ht="75" customHeight="1">
      <c r="A3" s="128" t="s">
        <v>383</v>
      </c>
      <c r="B3" s="128" t="s">
        <v>384</v>
      </c>
      <c r="C3" s="128" t="s">
        <v>524</v>
      </c>
      <c r="D3" s="128" t="s">
        <v>385</v>
      </c>
      <c r="E3" s="128" t="s">
        <v>525</v>
      </c>
      <c r="F3" s="128" t="s">
        <v>526</v>
      </c>
      <c r="G3" s="128" t="s">
        <v>527</v>
      </c>
      <c r="H3" s="128" t="s">
        <v>528</v>
      </c>
      <c r="I3" s="128" t="s">
        <v>529</v>
      </c>
      <c r="J3" s="128" t="s">
        <v>530</v>
      </c>
      <c r="K3" s="128" t="s">
        <v>531</v>
      </c>
      <c r="L3" s="128" t="s">
        <v>532</v>
      </c>
      <c r="M3" s="128" t="s">
        <v>390</v>
      </c>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c r="IW3" s="135"/>
      <c r="IX3" s="135"/>
      <c r="IY3" s="135"/>
      <c r="IZ3" s="135"/>
      <c r="JA3" s="135"/>
      <c r="JB3" s="135"/>
      <c r="JC3" s="135"/>
      <c r="JD3" s="135"/>
      <c r="JE3" s="135"/>
      <c r="JF3" s="135"/>
      <c r="JG3" s="135"/>
      <c r="JH3" s="135"/>
      <c r="JI3" s="135"/>
      <c r="JJ3" s="135"/>
      <c r="JK3" s="135"/>
      <c r="JL3" s="135"/>
      <c r="JM3" s="135"/>
      <c r="JN3" s="135"/>
      <c r="JO3" s="135"/>
      <c r="JP3" s="135"/>
      <c r="JQ3" s="135"/>
      <c r="JR3" s="135"/>
      <c r="JS3" s="135"/>
      <c r="JT3" s="135"/>
      <c r="JU3" s="135"/>
      <c r="JV3" s="135"/>
      <c r="JW3" s="135"/>
      <c r="JX3" s="135"/>
      <c r="JY3" s="135"/>
      <c r="JZ3" s="135"/>
      <c r="KA3" s="135"/>
      <c r="KB3" s="135"/>
      <c r="KC3" s="135"/>
      <c r="KD3" s="135"/>
      <c r="KE3" s="135"/>
      <c r="KF3" s="135"/>
      <c r="KG3" s="135"/>
      <c r="KH3" s="135"/>
      <c r="KI3" s="135"/>
      <c r="KJ3" s="135"/>
      <c r="KK3" s="135"/>
      <c r="KL3" s="135"/>
      <c r="KM3" s="135"/>
      <c r="KN3" s="135"/>
      <c r="KO3" s="135"/>
      <c r="KP3" s="135"/>
      <c r="KQ3" s="135"/>
      <c r="KR3" s="135"/>
      <c r="KS3" s="135"/>
      <c r="KT3" s="135"/>
      <c r="KU3" s="135"/>
      <c r="KV3" s="135"/>
      <c r="KW3" s="135"/>
      <c r="KX3" s="135"/>
      <c r="KY3" s="135"/>
      <c r="KZ3" s="135"/>
      <c r="LA3" s="135"/>
      <c r="LB3" s="135"/>
      <c r="LC3" s="135"/>
      <c r="LD3" s="135"/>
      <c r="LE3" s="135"/>
      <c r="LF3" s="135"/>
      <c r="LG3" s="135"/>
      <c r="LH3" s="135"/>
      <c r="LI3" s="135"/>
      <c r="LJ3" s="135"/>
      <c r="LK3" s="135"/>
      <c r="LL3" s="135"/>
      <c r="LM3" s="135"/>
      <c r="LN3" s="135"/>
      <c r="LO3" s="135"/>
      <c r="LP3" s="135"/>
      <c r="LQ3" s="135"/>
    </row>
    <row r="4" spans="1:329" s="134" customFormat="1" ht="37.200000000000003" customHeight="1">
      <c r="A4" s="113" t="s">
        <v>402</v>
      </c>
      <c r="B4" s="113" t="s">
        <v>403</v>
      </c>
      <c r="C4" s="213">
        <v>44409</v>
      </c>
      <c r="D4" s="113" t="s">
        <v>394</v>
      </c>
      <c r="E4" s="121">
        <v>65</v>
      </c>
      <c r="F4" s="113">
        <v>26</v>
      </c>
      <c r="G4" s="121">
        <v>20</v>
      </c>
      <c r="H4" s="113">
        <v>16</v>
      </c>
      <c r="I4" s="121">
        <v>4</v>
      </c>
      <c r="J4" s="113">
        <v>35</v>
      </c>
      <c r="K4" s="113">
        <v>15</v>
      </c>
      <c r="L4" s="113">
        <v>10</v>
      </c>
      <c r="M4" s="212"/>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c r="IW4" s="135"/>
      <c r="IX4" s="135"/>
      <c r="IY4" s="135"/>
      <c r="IZ4" s="135"/>
      <c r="JA4" s="135"/>
      <c r="JB4" s="135"/>
      <c r="JC4" s="135"/>
      <c r="JD4" s="135"/>
      <c r="JE4" s="135"/>
      <c r="JF4" s="135"/>
      <c r="JG4" s="135"/>
      <c r="JH4" s="135"/>
      <c r="JI4" s="135"/>
      <c r="JJ4" s="135"/>
      <c r="JK4" s="135"/>
      <c r="JL4" s="135"/>
      <c r="JM4" s="135"/>
      <c r="JN4" s="135"/>
      <c r="JO4" s="135"/>
      <c r="JP4" s="135"/>
      <c r="JQ4" s="135"/>
      <c r="JR4" s="135"/>
      <c r="JS4" s="135"/>
      <c r="JT4" s="135"/>
      <c r="JU4" s="135"/>
      <c r="JV4" s="135"/>
      <c r="JW4" s="135"/>
      <c r="JX4" s="135"/>
      <c r="JY4" s="135"/>
      <c r="JZ4" s="135"/>
      <c r="KA4" s="135"/>
      <c r="KB4" s="135"/>
      <c r="KC4" s="135"/>
      <c r="KD4" s="135"/>
      <c r="KE4" s="135"/>
      <c r="KF4" s="135"/>
      <c r="KG4" s="135"/>
      <c r="KH4" s="135"/>
      <c r="KI4" s="135"/>
      <c r="KJ4" s="135"/>
      <c r="KK4" s="135"/>
      <c r="KL4" s="135"/>
      <c r="KM4" s="135"/>
      <c r="KN4" s="135"/>
      <c r="KO4" s="135"/>
      <c r="KP4" s="135"/>
      <c r="KQ4" s="135"/>
      <c r="KR4" s="135"/>
      <c r="KS4" s="135"/>
      <c r="KT4" s="135"/>
      <c r="KU4" s="135"/>
      <c r="KV4" s="135"/>
      <c r="KW4" s="135"/>
      <c r="KX4" s="135"/>
      <c r="KY4" s="135"/>
      <c r="KZ4" s="135"/>
      <c r="LA4" s="135"/>
      <c r="LB4" s="135"/>
      <c r="LC4" s="135"/>
      <c r="LD4" s="135"/>
      <c r="LE4" s="135"/>
      <c r="LF4" s="135"/>
      <c r="LG4" s="135"/>
      <c r="LH4" s="135"/>
      <c r="LI4" s="135"/>
      <c r="LJ4" s="135"/>
      <c r="LK4" s="135"/>
      <c r="LL4" s="135"/>
      <c r="LM4" s="135"/>
      <c r="LN4" s="135"/>
      <c r="LO4" s="135"/>
      <c r="LP4" s="135"/>
      <c r="LQ4" s="135"/>
    </row>
    <row r="5" spans="1:329" s="138" customFormat="1" ht="37.200000000000003" customHeight="1">
      <c r="A5" s="113" t="s">
        <v>402</v>
      </c>
      <c r="B5" s="113" t="s">
        <v>403</v>
      </c>
      <c r="C5" s="214">
        <v>43678</v>
      </c>
      <c r="D5" s="121" t="s">
        <v>395</v>
      </c>
      <c r="E5" s="121">
        <v>720</v>
      </c>
      <c r="F5" s="113">
        <v>357</v>
      </c>
      <c r="G5" s="121">
        <v>263</v>
      </c>
      <c r="H5" s="113">
        <v>157</v>
      </c>
      <c r="I5" s="121">
        <v>106</v>
      </c>
      <c r="J5" s="113">
        <v>337</v>
      </c>
      <c r="K5" s="113">
        <v>162</v>
      </c>
      <c r="L5" s="113">
        <v>53</v>
      </c>
      <c r="M5" s="153"/>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133"/>
      <c r="CS5" s="133"/>
      <c r="CT5" s="133"/>
      <c r="CU5" s="133"/>
      <c r="CV5" s="133"/>
      <c r="CW5" s="133"/>
      <c r="CX5" s="133"/>
      <c r="CY5" s="133"/>
      <c r="CZ5" s="133"/>
      <c r="DA5" s="133"/>
      <c r="DB5" s="133"/>
      <c r="DC5" s="133"/>
      <c r="DD5" s="133"/>
      <c r="DE5" s="133"/>
      <c r="DF5" s="133"/>
      <c r="DG5" s="133"/>
      <c r="DH5" s="133"/>
      <c r="DI5" s="133"/>
      <c r="DJ5" s="133"/>
      <c r="DK5" s="133"/>
      <c r="DL5" s="133"/>
      <c r="DM5" s="133"/>
      <c r="DN5" s="133"/>
      <c r="DO5" s="133"/>
      <c r="DP5" s="133"/>
      <c r="DQ5" s="133"/>
      <c r="DR5" s="133"/>
      <c r="DS5" s="133"/>
      <c r="DT5" s="133"/>
      <c r="DU5" s="133"/>
      <c r="DV5" s="133"/>
      <c r="DW5" s="133"/>
      <c r="DX5" s="133"/>
      <c r="DY5" s="133"/>
      <c r="DZ5" s="133"/>
      <c r="EA5" s="133"/>
      <c r="EB5" s="133"/>
      <c r="EC5" s="133"/>
      <c r="ED5" s="133"/>
      <c r="EE5" s="133"/>
      <c r="EF5" s="133"/>
      <c r="EG5" s="133"/>
      <c r="EH5" s="133"/>
      <c r="EI5" s="133"/>
      <c r="EJ5" s="133"/>
      <c r="EK5" s="133"/>
      <c r="EL5" s="133"/>
      <c r="EM5" s="133"/>
      <c r="EN5" s="133"/>
      <c r="EO5" s="133"/>
      <c r="EP5" s="133"/>
      <c r="EQ5" s="133"/>
      <c r="ER5" s="133"/>
      <c r="ES5" s="133"/>
      <c r="ET5" s="133"/>
      <c r="EU5" s="133"/>
      <c r="EV5" s="133"/>
      <c r="EW5" s="133"/>
      <c r="EX5" s="133"/>
      <c r="EY5" s="133"/>
      <c r="EZ5" s="133"/>
      <c r="FA5" s="133"/>
      <c r="FB5" s="133"/>
      <c r="FC5" s="133"/>
      <c r="FD5" s="133"/>
      <c r="FE5" s="133"/>
      <c r="FF5" s="133"/>
      <c r="FG5" s="133"/>
      <c r="FH5" s="133"/>
      <c r="FI5" s="133"/>
      <c r="FJ5" s="133"/>
      <c r="FK5" s="133"/>
      <c r="FL5" s="133"/>
      <c r="FM5" s="133"/>
      <c r="FN5" s="133"/>
      <c r="FO5" s="133"/>
      <c r="FP5" s="133"/>
      <c r="FQ5" s="133"/>
      <c r="FR5" s="133"/>
      <c r="FS5" s="133"/>
      <c r="FT5" s="133"/>
      <c r="FU5" s="133"/>
      <c r="FV5" s="133"/>
      <c r="FW5" s="133"/>
      <c r="FX5" s="133"/>
      <c r="FY5" s="133"/>
      <c r="FZ5" s="133"/>
      <c r="GA5" s="133"/>
      <c r="GB5" s="133"/>
      <c r="GC5" s="133"/>
      <c r="GD5" s="133"/>
      <c r="GE5" s="133"/>
      <c r="GF5" s="133"/>
      <c r="GG5" s="133"/>
      <c r="GH5" s="133"/>
      <c r="GI5" s="133"/>
      <c r="GJ5" s="133"/>
      <c r="GK5" s="133"/>
      <c r="GL5" s="133"/>
      <c r="GM5" s="133"/>
      <c r="GN5" s="133"/>
      <c r="GO5" s="133"/>
      <c r="GP5" s="133"/>
      <c r="GQ5" s="133"/>
      <c r="GR5" s="133"/>
      <c r="GS5" s="133"/>
      <c r="GT5" s="133"/>
      <c r="GU5" s="133"/>
      <c r="GV5" s="133"/>
      <c r="GW5" s="133"/>
      <c r="GX5" s="133"/>
      <c r="GY5" s="133"/>
      <c r="GZ5" s="133"/>
      <c r="HA5" s="133"/>
      <c r="HB5" s="133"/>
      <c r="HC5" s="133"/>
      <c r="HD5" s="133"/>
      <c r="HE5" s="133"/>
      <c r="HF5" s="133"/>
      <c r="HG5" s="133"/>
      <c r="HH5" s="133"/>
      <c r="HI5" s="133"/>
      <c r="HJ5" s="133"/>
      <c r="HK5" s="133"/>
      <c r="HL5" s="133"/>
      <c r="HM5" s="133"/>
      <c r="HN5" s="133"/>
      <c r="HO5" s="133"/>
      <c r="HP5" s="133"/>
      <c r="HQ5" s="133"/>
      <c r="HR5" s="133"/>
      <c r="HS5" s="133"/>
      <c r="HT5" s="133"/>
      <c r="HU5" s="133"/>
      <c r="HV5" s="133"/>
      <c r="HW5" s="133"/>
      <c r="HX5" s="133"/>
      <c r="HY5" s="133"/>
      <c r="HZ5" s="133"/>
      <c r="IA5" s="133"/>
      <c r="IB5" s="133"/>
      <c r="IC5" s="133"/>
      <c r="ID5" s="133"/>
      <c r="IE5" s="133"/>
      <c r="IF5" s="133"/>
      <c r="IG5" s="133"/>
      <c r="IH5" s="133"/>
      <c r="II5" s="133"/>
      <c r="IJ5" s="133"/>
      <c r="IK5" s="133"/>
      <c r="IL5" s="133"/>
      <c r="IM5" s="133"/>
      <c r="IN5" s="133"/>
      <c r="IO5" s="133"/>
      <c r="IP5" s="133"/>
      <c r="IQ5" s="133"/>
      <c r="IR5" s="133"/>
      <c r="IS5" s="133"/>
      <c r="IT5" s="133"/>
      <c r="IU5" s="133"/>
      <c r="IV5" s="133"/>
      <c r="IW5" s="133"/>
      <c r="IX5" s="133"/>
      <c r="IY5" s="133"/>
      <c r="IZ5" s="133"/>
      <c r="JA5" s="133"/>
      <c r="JB5" s="133"/>
      <c r="JC5" s="133"/>
      <c r="JD5" s="133"/>
      <c r="JE5" s="133"/>
      <c r="JF5" s="133"/>
      <c r="JG5" s="133"/>
      <c r="JH5" s="133"/>
      <c r="JI5" s="133"/>
      <c r="JJ5" s="133"/>
      <c r="JK5" s="133"/>
      <c r="JL5" s="133"/>
      <c r="JM5" s="133"/>
      <c r="JN5" s="133"/>
      <c r="JO5" s="133"/>
      <c r="JP5" s="133"/>
      <c r="JQ5" s="133"/>
      <c r="JR5" s="133"/>
      <c r="JS5" s="133"/>
      <c r="JT5" s="133"/>
      <c r="JU5" s="133"/>
      <c r="JV5" s="133"/>
      <c r="JW5" s="133"/>
      <c r="JX5" s="133"/>
      <c r="JY5" s="133"/>
      <c r="JZ5" s="133"/>
      <c r="KA5" s="133"/>
      <c r="KB5" s="133"/>
      <c r="KC5" s="133"/>
      <c r="KD5" s="133"/>
      <c r="KE5" s="133"/>
      <c r="KF5" s="133"/>
      <c r="KG5" s="133"/>
      <c r="KH5" s="133"/>
      <c r="KI5" s="133"/>
      <c r="KJ5" s="133"/>
      <c r="KK5" s="133"/>
      <c r="KL5" s="133"/>
      <c r="KM5" s="133"/>
      <c r="KN5" s="133"/>
      <c r="KO5" s="133"/>
      <c r="KP5" s="133"/>
      <c r="KQ5" s="133"/>
      <c r="KR5" s="133"/>
      <c r="KS5" s="133"/>
      <c r="KT5" s="133"/>
      <c r="KU5" s="133"/>
      <c r="KV5" s="133"/>
      <c r="KW5" s="133"/>
      <c r="KX5" s="133"/>
      <c r="KY5" s="133"/>
      <c r="KZ5" s="133"/>
      <c r="LA5" s="133"/>
      <c r="LB5" s="133"/>
      <c r="LC5" s="133"/>
      <c r="LD5" s="133"/>
      <c r="LE5" s="133"/>
      <c r="LF5" s="133"/>
      <c r="LG5" s="133"/>
      <c r="LH5" s="133"/>
      <c r="LI5" s="133"/>
      <c r="LJ5" s="133"/>
      <c r="LK5" s="133"/>
      <c r="LL5" s="133"/>
      <c r="LM5" s="133"/>
      <c r="LN5" s="133"/>
      <c r="LO5" s="133"/>
      <c r="LP5" s="133"/>
      <c r="LQ5" s="133"/>
    </row>
    <row r="6" spans="1:329" s="138" customFormat="1" ht="37.200000000000003" customHeight="1">
      <c r="A6" s="113" t="s">
        <v>402</v>
      </c>
      <c r="B6" s="113" t="s">
        <v>403</v>
      </c>
      <c r="C6" s="214">
        <v>44044</v>
      </c>
      <c r="D6" s="121" t="s">
        <v>396</v>
      </c>
      <c r="E6" s="121">
        <v>115</v>
      </c>
      <c r="F6" s="113">
        <v>40</v>
      </c>
      <c r="G6" s="111">
        <v>37</v>
      </c>
      <c r="H6" s="121">
        <v>27</v>
      </c>
      <c r="I6" s="121">
        <v>10</v>
      </c>
      <c r="J6" s="121">
        <v>34</v>
      </c>
      <c r="K6" s="121">
        <v>27</v>
      </c>
      <c r="L6" s="113">
        <v>11</v>
      </c>
      <c r="M6" s="153"/>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row>
    <row r="7" spans="1:329" s="138" customFormat="1" ht="37.200000000000003" customHeight="1">
      <c r="A7" s="113" t="s">
        <v>402</v>
      </c>
      <c r="B7" s="113" t="s">
        <v>403</v>
      </c>
      <c r="C7" s="214">
        <v>44044</v>
      </c>
      <c r="D7" s="121" t="s">
        <v>397</v>
      </c>
      <c r="E7" s="121">
        <v>85</v>
      </c>
      <c r="F7" s="113">
        <v>46</v>
      </c>
      <c r="G7" s="111">
        <v>26</v>
      </c>
      <c r="H7" s="121">
        <v>18</v>
      </c>
      <c r="I7" s="121">
        <v>8</v>
      </c>
      <c r="J7" s="121">
        <v>29</v>
      </c>
      <c r="K7" s="121">
        <v>17</v>
      </c>
      <c r="L7" s="121">
        <v>12</v>
      </c>
      <c r="M7" s="153"/>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row>
    <row r="8" spans="1:329" s="138" customFormat="1" ht="37.200000000000003" customHeight="1">
      <c r="A8" s="113" t="s">
        <v>402</v>
      </c>
      <c r="B8" s="113" t="s">
        <v>403</v>
      </c>
      <c r="C8" s="214">
        <v>43678</v>
      </c>
      <c r="D8" s="121" t="s">
        <v>398</v>
      </c>
      <c r="E8" s="121">
        <v>40</v>
      </c>
      <c r="F8" s="113">
        <v>23</v>
      </c>
      <c r="G8" s="111">
        <v>11</v>
      </c>
      <c r="H8" s="121">
        <v>10</v>
      </c>
      <c r="I8" s="121">
        <v>1</v>
      </c>
      <c r="J8" s="121">
        <v>5</v>
      </c>
      <c r="K8" s="121">
        <v>9</v>
      </c>
      <c r="L8" s="121">
        <v>2</v>
      </c>
      <c r="M8" s="151"/>
      <c r="N8" s="131"/>
      <c r="O8" s="131"/>
      <c r="P8" s="131"/>
      <c r="Q8" s="131"/>
      <c r="R8" s="131"/>
      <c r="S8" s="131"/>
      <c r="T8" s="131"/>
      <c r="U8" s="131"/>
      <c r="V8" s="131"/>
      <c r="W8" s="131"/>
      <c r="X8" s="131"/>
      <c r="Y8" s="131"/>
      <c r="Z8" s="131"/>
      <c r="AA8" s="131"/>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row>
    <row r="9" spans="1:329" ht="25.2" customHeight="1"/>
    <row r="10" spans="1:329" ht="52.95" customHeight="1">
      <c r="A10" s="727" t="s">
        <v>522</v>
      </c>
      <c r="B10" s="728"/>
      <c r="C10" s="728"/>
      <c r="D10" s="728"/>
      <c r="E10" s="728"/>
      <c r="F10" s="728"/>
      <c r="G10" s="728"/>
      <c r="H10" s="728"/>
      <c r="I10" s="728"/>
      <c r="J10" s="728"/>
      <c r="K10" s="728"/>
      <c r="L10" s="729"/>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row>
    <row r="11" spans="1:329" ht="25.2" customHeight="1">
      <c r="A11" s="727" t="s">
        <v>533</v>
      </c>
      <c r="B11" s="728"/>
      <c r="C11" s="728"/>
      <c r="D11" s="728"/>
      <c r="E11" s="728"/>
      <c r="F11" s="728"/>
      <c r="G11" s="728"/>
      <c r="H11" s="728"/>
      <c r="I11" s="728"/>
      <c r="J11" s="728"/>
      <c r="K11" s="728"/>
      <c r="L11" s="729"/>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row>
    <row r="12" spans="1:329" ht="93" customHeight="1">
      <c r="A12" s="128" t="s">
        <v>383</v>
      </c>
      <c r="B12" s="128" t="s">
        <v>384</v>
      </c>
      <c r="C12" s="128" t="s">
        <v>524</v>
      </c>
      <c r="D12" s="128" t="s">
        <v>385</v>
      </c>
      <c r="E12" s="128" t="s">
        <v>525</v>
      </c>
      <c r="F12" s="128" t="s">
        <v>526</v>
      </c>
      <c r="G12" s="128" t="s">
        <v>527</v>
      </c>
      <c r="H12" s="128" t="s">
        <v>528</v>
      </c>
      <c r="I12" s="128" t="s">
        <v>529</v>
      </c>
      <c r="J12" s="128" t="s">
        <v>530</v>
      </c>
      <c r="K12" s="128" t="s">
        <v>531</v>
      </c>
      <c r="L12" s="128" t="s">
        <v>532</v>
      </c>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row>
    <row r="13" spans="1:329" ht="37.200000000000003" customHeight="1">
      <c r="A13" s="113" t="s">
        <v>402</v>
      </c>
      <c r="B13" s="113" t="s">
        <v>403</v>
      </c>
      <c r="C13" s="213">
        <v>44409</v>
      </c>
      <c r="D13" s="113" t="s">
        <v>394</v>
      </c>
      <c r="E13" s="215">
        <f>E4/E4</f>
        <v>1</v>
      </c>
      <c r="F13" s="215">
        <v>1</v>
      </c>
      <c r="G13" s="216">
        <f>G4/F4</f>
        <v>0.76923076923076927</v>
      </c>
      <c r="H13" s="216">
        <f>H4/$G$4</f>
        <v>0.8</v>
      </c>
      <c r="I13" s="216">
        <f>I4/$G$4</f>
        <v>0.2</v>
      </c>
      <c r="J13" s="216">
        <f>J4/E4</f>
        <v>0.53846153846153844</v>
      </c>
      <c r="K13" s="216">
        <f>K4/$G$4</f>
        <v>0.75</v>
      </c>
      <c r="L13" s="216">
        <f>L4/$G$4</f>
        <v>0.5</v>
      </c>
      <c r="AC13" s="131"/>
    </row>
    <row r="14" spans="1:329" ht="37.200000000000003" customHeight="1">
      <c r="A14" s="113" t="s">
        <v>402</v>
      </c>
      <c r="B14" s="113" t="s">
        <v>403</v>
      </c>
      <c r="C14" s="214">
        <v>43678</v>
      </c>
      <c r="D14" s="121" t="s">
        <v>395</v>
      </c>
      <c r="E14" s="215">
        <f t="shared" ref="E14:E17" si="0">E5/E5</f>
        <v>1</v>
      </c>
      <c r="F14" s="215">
        <v>1</v>
      </c>
      <c r="G14" s="216">
        <f t="shared" ref="G14:G16" si="1">G5/F5</f>
        <v>0.73669467787114851</v>
      </c>
      <c r="H14" s="216">
        <f>H5/$G$5</f>
        <v>0.59695817490494296</v>
      </c>
      <c r="I14" s="216">
        <f>I5/$G$5</f>
        <v>0.40304182509505704</v>
      </c>
      <c r="J14" s="216">
        <f t="shared" ref="J14:J16" si="2">J5/E5</f>
        <v>0.46805555555555556</v>
      </c>
      <c r="K14" s="216">
        <f>K5/$G$5</f>
        <v>0.61596958174904948</v>
      </c>
      <c r="L14" s="216">
        <f>L5/$G$5</f>
        <v>0.20152091254752852</v>
      </c>
      <c r="AC14" s="131"/>
    </row>
    <row r="15" spans="1:329" ht="37.200000000000003" customHeight="1">
      <c r="A15" s="113" t="s">
        <v>402</v>
      </c>
      <c r="B15" s="113" t="s">
        <v>403</v>
      </c>
      <c r="C15" s="214">
        <v>44044</v>
      </c>
      <c r="D15" s="121" t="s">
        <v>396</v>
      </c>
      <c r="E15" s="215">
        <f t="shared" si="0"/>
        <v>1</v>
      </c>
      <c r="F15" s="215">
        <v>1</v>
      </c>
      <c r="G15" s="216">
        <f>G6/F6</f>
        <v>0.92500000000000004</v>
      </c>
      <c r="H15" s="216">
        <f>H6/$G$6</f>
        <v>0.72972972972972971</v>
      </c>
      <c r="I15" s="216">
        <f>I6/$G$6</f>
        <v>0.27027027027027029</v>
      </c>
      <c r="J15" s="216">
        <f>J6/E6</f>
        <v>0.29565217391304349</v>
      </c>
      <c r="K15" s="216">
        <f>K6/$G$6</f>
        <v>0.72972972972972971</v>
      </c>
      <c r="L15" s="216">
        <f>L6/$G$6</f>
        <v>0.29729729729729731</v>
      </c>
      <c r="AC15" s="131"/>
    </row>
    <row r="16" spans="1:329" ht="37.200000000000003" customHeight="1">
      <c r="A16" s="113" t="s">
        <v>402</v>
      </c>
      <c r="B16" s="113" t="s">
        <v>403</v>
      </c>
      <c r="C16" s="214">
        <v>44044</v>
      </c>
      <c r="D16" s="121" t="s">
        <v>397</v>
      </c>
      <c r="E16" s="215">
        <f t="shared" si="0"/>
        <v>1</v>
      </c>
      <c r="F16" s="215">
        <v>1</v>
      </c>
      <c r="G16" s="216">
        <f t="shared" si="1"/>
        <v>0.56521739130434778</v>
      </c>
      <c r="H16" s="216">
        <f>H7/$G$7</f>
        <v>0.69230769230769229</v>
      </c>
      <c r="I16" s="216">
        <f>I7/$G$7</f>
        <v>0.30769230769230771</v>
      </c>
      <c r="J16" s="216">
        <f t="shared" si="2"/>
        <v>0.3411764705882353</v>
      </c>
      <c r="K16" s="216">
        <f>K7/$G$7</f>
        <v>0.65384615384615385</v>
      </c>
      <c r="L16" s="216">
        <f>L7/$G$7</f>
        <v>0.46153846153846156</v>
      </c>
      <c r="AC16" s="131"/>
    </row>
    <row r="17" spans="1:29" ht="37.200000000000003" customHeight="1">
      <c r="A17" s="113" t="s">
        <v>402</v>
      </c>
      <c r="B17" s="113" t="s">
        <v>403</v>
      </c>
      <c r="C17" s="214">
        <v>43678</v>
      </c>
      <c r="D17" s="121" t="s">
        <v>398</v>
      </c>
      <c r="E17" s="215">
        <f t="shared" si="0"/>
        <v>1</v>
      </c>
      <c r="F17" s="215">
        <v>1</v>
      </c>
      <c r="G17" s="216">
        <f>G8/F8</f>
        <v>0.47826086956521741</v>
      </c>
      <c r="H17" s="216">
        <f>H8/$G$8</f>
        <v>0.90909090909090906</v>
      </c>
      <c r="I17" s="216">
        <f>I8/$G$8</f>
        <v>9.0909090909090912E-2</v>
      </c>
      <c r="J17" s="216">
        <f>J8/E8</f>
        <v>0.125</v>
      </c>
      <c r="K17" s="216">
        <f>K8/$G$8</f>
        <v>0.81818181818181823</v>
      </c>
      <c r="L17" s="216">
        <f>L8/$G$8</f>
        <v>0.18181818181818182</v>
      </c>
      <c r="AC17" s="131"/>
    </row>
    <row r="18" spans="1:29" ht="27" customHeight="1">
      <c r="A18" s="139"/>
      <c r="B18" s="140"/>
      <c r="C18" s="141"/>
      <c r="D18" s="142"/>
      <c r="E18" s="142"/>
      <c r="F18" s="143"/>
      <c r="G18" s="144"/>
      <c r="H18" s="144"/>
      <c r="I18" s="144"/>
      <c r="J18" s="144"/>
      <c r="K18" s="144"/>
      <c r="L18" s="144"/>
      <c r="M18" s="144"/>
      <c r="N18" s="144"/>
      <c r="O18" s="144"/>
      <c r="P18" s="144"/>
      <c r="Q18" s="144"/>
      <c r="R18" s="144"/>
      <c r="S18" s="144"/>
      <c r="T18" s="144"/>
      <c r="U18" s="144"/>
      <c r="V18" s="144"/>
      <c r="W18" s="144"/>
      <c r="X18" s="144"/>
      <c r="Y18" s="144"/>
      <c r="Z18" s="144"/>
      <c r="AA18" s="144"/>
      <c r="AB18" s="145"/>
    </row>
    <row r="19" spans="1:29" ht="31.2" customHeight="1" thickBot="1">
      <c r="A19" s="709" t="s">
        <v>534</v>
      </c>
      <c r="B19" s="710"/>
      <c r="C19" s="710"/>
      <c r="D19" s="710"/>
      <c r="E19" s="710"/>
      <c r="F19" s="710"/>
      <c r="G19" s="710"/>
      <c r="H19" s="710"/>
      <c r="I19" s="710"/>
      <c r="J19" s="710"/>
      <c r="K19" s="710"/>
      <c r="L19" s="710"/>
      <c r="M19" s="710"/>
      <c r="N19" s="710"/>
      <c r="O19" s="710"/>
      <c r="P19" s="710"/>
      <c r="Q19" s="710"/>
      <c r="R19" s="710"/>
      <c r="S19" s="710"/>
      <c r="T19" s="710"/>
      <c r="U19" s="710"/>
      <c r="V19" s="710"/>
      <c r="W19" s="710"/>
      <c r="X19" s="710"/>
      <c r="Y19" s="710"/>
      <c r="Z19" s="710"/>
      <c r="AA19" s="711"/>
    </row>
    <row r="20" spans="1:29" s="135" customFormat="1" ht="52.95" customHeight="1">
      <c r="A20" s="720" t="s">
        <v>383</v>
      </c>
      <c r="B20" s="720" t="s">
        <v>384</v>
      </c>
      <c r="C20" s="708" t="s">
        <v>524</v>
      </c>
      <c r="D20" s="708" t="s">
        <v>385</v>
      </c>
      <c r="E20" s="716" t="s">
        <v>525</v>
      </c>
      <c r="F20" s="712" t="s">
        <v>526</v>
      </c>
      <c r="G20" s="725"/>
      <c r="H20" s="713"/>
      <c r="I20" s="712" t="s">
        <v>527</v>
      </c>
      <c r="J20" s="725"/>
      <c r="K20" s="713"/>
      <c r="L20" s="712" t="s">
        <v>528</v>
      </c>
      <c r="M20" s="725"/>
      <c r="N20" s="713"/>
      <c r="O20" s="712" t="s">
        <v>529</v>
      </c>
      <c r="P20" s="725"/>
      <c r="Q20" s="713"/>
      <c r="R20" s="712" t="s">
        <v>535</v>
      </c>
      <c r="S20" s="725"/>
      <c r="T20" s="713"/>
      <c r="U20" s="712" t="s">
        <v>531</v>
      </c>
      <c r="V20" s="725"/>
      <c r="W20" s="713"/>
      <c r="X20" s="712" t="s">
        <v>532</v>
      </c>
      <c r="Y20" s="725"/>
      <c r="Z20" s="713"/>
      <c r="AA20" s="711" t="s">
        <v>390</v>
      </c>
    </row>
    <row r="21" spans="1:29" s="135" customFormat="1" ht="75" customHeight="1">
      <c r="A21" s="721"/>
      <c r="B21" s="721"/>
      <c r="C21" s="708"/>
      <c r="D21" s="708"/>
      <c r="E21" s="716"/>
      <c r="F21" s="231" t="s">
        <v>491</v>
      </c>
      <c r="G21" s="128" t="s">
        <v>492</v>
      </c>
      <c r="H21" s="156" t="s">
        <v>493</v>
      </c>
      <c r="I21" s="231" t="s">
        <v>491</v>
      </c>
      <c r="J21" s="128" t="s">
        <v>492</v>
      </c>
      <c r="K21" s="156" t="s">
        <v>493</v>
      </c>
      <c r="L21" s="231" t="s">
        <v>491</v>
      </c>
      <c r="M21" s="128" t="s">
        <v>492</v>
      </c>
      <c r="N21" s="156" t="s">
        <v>493</v>
      </c>
      <c r="O21" s="231" t="s">
        <v>491</v>
      </c>
      <c r="P21" s="128" t="s">
        <v>492</v>
      </c>
      <c r="Q21" s="156" t="s">
        <v>493</v>
      </c>
      <c r="R21" s="231" t="s">
        <v>491</v>
      </c>
      <c r="S21" s="128" t="s">
        <v>492</v>
      </c>
      <c r="T21" s="156" t="s">
        <v>493</v>
      </c>
      <c r="U21" s="231" t="s">
        <v>491</v>
      </c>
      <c r="V21" s="128" t="s">
        <v>492</v>
      </c>
      <c r="W21" s="156" t="s">
        <v>493</v>
      </c>
      <c r="X21" s="231" t="s">
        <v>491</v>
      </c>
      <c r="Y21" s="128" t="s">
        <v>492</v>
      </c>
      <c r="Z21" s="156" t="s">
        <v>493</v>
      </c>
      <c r="AA21" s="726"/>
    </row>
    <row r="22" spans="1:29" s="135" customFormat="1" ht="39" customHeight="1">
      <c r="A22" s="113" t="s">
        <v>402</v>
      </c>
      <c r="B22" s="113" t="s">
        <v>403</v>
      </c>
      <c r="C22" s="213">
        <v>44409</v>
      </c>
      <c r="D22" s="113" t="s">
        <v>394</v>
      </c>
      <c r="E22" s="111">
        <v>65</v>
      </c>
      <c r="F22" s="112">
        <v>9</v>
      </c>
      <c r="G22" s="113">
        <v>17</v>
      </c>
      <c r="H22" s="114" t="s">
        <v>519</v>
      </c>
      <c r="I22" s="112">
        <v>5</v>
      </c>
      <c r="J22" s="113">
        <v>15</v>
      </c>
      <c r="K22" s="114" t="s">
        <v>519</v>
      </c>
      <c r="L22" s="112">
        <v>2</v>
      </c>
      <c r="M22" s="113">
        <v>14</v>
      </c>
      <c r="N22" s="217" t="s">
        <v>519</v>
      </c>
      <c r="O22" s="112">
        <v>2</v>
      </c>
      <c r="P22" s="113">
        <v>2</v>
      </c>
      <c r="Q22" s="217" t="s">
        <v>519</v>
      </c>
      <c r="R22" s="112">
        <v>7</v>
      </c>
      <c r="S22" s="113">
        <v>28</v>
      </c>
      <c r="T22" s="217" t="s">
        <v>519</v>
      </c>
      <c r="U22" s="112">
        <v>2</v>
      </c>
      <c r="V22" s="113">
        <v>13</v>
      </c>
      <c r="W22" s="217" t="s">
        <v>519</v>
      </c>
      <c r="X22" s="112">
        <v>2</v>
      </c>
      <c r="Y22" s="113">
        <v>8</v>
      </c>
      <c r="Z22" s="217" t="s">
        <v>519</v>
      </c>
      <c r="AA22" s="148"/>
    </row>
    <row r="23" spans="1:29" ht="40.950000000000003" customHeight="1">
      <c r="A23" s="113" t="s">
        <v>402</v>
      </c>
      <c r="B23" s="113" t="s">
        <v>403</v>
      </c>
      <c r="C23" s="214">
        <v>43678</v>
      </c>
      <c r="D23" s="121" t="s">
        <v>395</v>
      </c>
      <c r="E23" s="111">
        <v>720</v>
      </c>
      <c r="F23" s="112">
        <v>132</v>
      </c>
      <c r="G23" s="113">
        <v>225</v>
      </c>
      <c r="H23" s="114" t="s">
        <v>519</v>
      </c>
      <c r="I23" s="112">
        <v>98</v>
      </c>
      <c r="J23" s="113">
        <v>165</v>
      </c>
      <c r="K23" s="114" t="s">
        <v>519</v>
      </c>
      <c r="L23" s="112">
        <v>58</v>
      </c>
      <c r="M23" s="113">
        <v>99</v>
      </c>
      <c r="N23" s="218" t="s">
        <v>519</v>
      </c>
      <c r="O23" s="112">
        <v>40</v>
      </c>
      <c r="P23" s="113">
        <v>66</v>
      </c>
      <c r="Q23" s="218" t="s">
        <v>519</v>
      </c>
      <c r="R23" s="273" t="s">
        <v>585</v>
      </c>
      <c r="S23" s="113">
        <v>256</v>
      </c>
      <c r="T23" s="218" t="s">
        <v>519</v>
      </c>
      <c r="U23" s="112">
        <v>60</v>
      </c>
      <c r="V23" s="113">
        <v>102</v>
      </c>
      <c r="W23" s="218" t="s">
        <v>519</v>
      </c>
      <c r="X23" s="112">
        <v>21</v>
      </c>
      <c r="Y23" s="113">
        <v>32</v>
      </c>
      <c r="Z23" s="218" t="s">
        <v>519</v>
      </c>
      <c r="AA23" s="149"/>
    </row>
    <row r="24" spans="1:29" ht="37.200000000000003" customHeight="1">
      <c r="A24" s="113" t="s">
        <v>402</v>
      </c>
      <c r="B24" s="113" t="s">
        <v>403</v>
      </c>
      <c r="C24" s="214">
        <v>44044</v>
      </c>
      <c r="D24" s="121" t="s">
        <v>396</v>
      </c>
      <c r="E24" s="111">
        <v>115</v>
      </c>
      <c r="F24" s="117">
        <v>7</v>
      </c>
      <c r="G24" s="121">
        <v>25</v>
      </c>
      <c r="H24" s="114">
        <v>8</v>
      </c>
      <c r="I24" s="117">
        <v>7</v>
      </c>
      <c r="J24" s="121">
        <v>23</v>
      </c>
      <c r="K24" s="114">
        <v>7</v>
      </c>
      <c r="L24" s="117">
        <v>4</v>
      </c>
      <c r="M24" s="121">
        <v>20</v>
      </c>
      <c r="N24" s="118">
        <v>3</v>
      </c>
      <c r="O24" s="117">
        <v>3</v>
      </c>
      <c r="P24" s="121">
        <v>6</v>
      </c>
      <c r="Q24" s="118">
        <v>1</v>
      </c>
      <c r="R24" s="117">
        <v>13</v>
      </c>
      <c r="S24" s="121">
        <v>15</v>
      </c>
      <c r="T24" s="114">
        <v>6</v>
      </c>
      <c r="U24" s="117">
        <v>3</v>
      </c>
      <c r="V24" s="121">
        <v>20</v>
      </c>
      <c r="W24" s="118">
        <v>4</v>
      </c>
      <c r="X24" s="117">
        <v>2</v>
      </c>
      <c r="Y24" s="121">
        <v>7</v>
      </c>
      <c r="Z24" s="118">
        <v>2</v>
      </c>
      <c r="AA24" s="149"/>
    </row>
    <row r="25" spans="1:29" ht="37.200000000000003" customHeight="1">
      <c r="A25" s="113" t="s">
        <v>402</v>
      </c>
      <c r="B25" s="113" t="s">
        <v>403</v>
      </c>
      <c r="C25" s="214">
        <v>44044</v>
      </c>
      <c r="D25" s="121" t="s">
        <v>397</v>
      </c>
      <c r="E25" s="111">
        <v>85</v>
      </c>
      <c r="F25" s="117">
        <v>9</v>
      </c>
      <c r="G25" s="121">
        <v>35</v>
      </c>
      <c r="H25" s="118">
        <v>2</v>
      </c>
      <c r="I25" s="117">
        <v>6</v>
      </c>
      <c r="J25" s="121">
        <v>19</v>
      </c>
      <c r="K25" s="118">
        <v>1</v>
      </c>
      <c r="L25" s="117">
        <v>3</v>
      </c>
      <c r="M25" s="121">
        <v>15</v>
      </c>
      <c r="N25" s="118">
        <v>0</v>
      </c>
      <c r="O25" s="117">
        <v>3</v>
      </c>
      <c r="P25" s="121">
        <f>J25-M25</f>
        <v>4</v>
      </c>
      <c r="Q25" s="118">
        <v>1</v>
      </c>
      <c r="R25" s="117">
        <v>12</v>
      </c>
      <c r="S25" s="121">
        <v>14</v>
      </c>
      <c r="T25" s="118">
        <v>3</v>
      </c>
      <c r="U25" s="117">
        <v>3</v>
      </c>
      <c r="V25" s="121">
        <v>14</v>
      </c>
      <c r="W25" s="118">
        <v>0</v>
      </c>
      <c r="X25" s="117">
        <v>1</v>
      </c>
      <c r="Y25" s="121">
        <v>11</v>
      </c>
      <c r="Z25" s="118">
        <v>0</v>
      </c>
      <c r="AA25" s="149"/>
    </row>
    <row r="26" spans="1:29" ht="37.200000000000003" customHeight="1" thickBot="1">
      <c r="A26" s="113" t="s">
        <v>402</v>
      </c>
      <c r="B26" s="113" t="s">
        <v>403</v>
      </c>
      <c r="C26" s="214">
        <v>43678</v>
      </c>
      <c r="D26" s="121" t="s">
        <v>398</v>
      </c>
      <c r="E26" s="111">
        <v>40</v>
      </c>
      <c r="F26" s="123">
        <v>6</v>
      </c>
      <c r="G26" s="124">
        <v>15</v>
      </c>
      <c r="H26" s="125">
        <v>2</v>
      </c>
      <c r="I26" s="123">
        <v>2</v>
      </c>
      <c r="J26" s="124">
        <v>8</v>
      </c>
      <c r="K26" s="125">
        <v>1</v>
      </c>
      <c r="L26" s="123">
        <v>2</v>
      </c>
      <c r="M26" s="124">
        <v>7</v>
      </c>
      <c r="N26" s="150">
        <v>1</v>
      </c>
      <c r="O26" s="123">
        <v>0</v>
      </c>
      <c r="P26" s="124">
        <v>1</v>
      </c>
      <c r="Q26" s="150">
        <v>0</v>
      </c>
      <c r="R26" s="123">
        <v>3</v>
      </c>
      <c r="S26" s="124">
        <v>1</v>
      </c>
      <c r="T26" s="125">
        <v>1</v>
      </c>
      <c r="U26" s="123">
        <v>1</v>
      </c>
      <c r="V26" s="124">
        <v>7</v>
      </c>
      <c r="W26" s="150">
        <v>1</v>
      </c>
      <c r="X26" s="123">
        <v>0</v>
      </c>
      <c r="Y26" s="124">
        <v>2</v>
      </c>
      <c r="Z26" s="150">
        <v>0</v>
      </c>
      <c r="AA26" s="151"/>
    </row>
    <row r="27" spans="1:29" ht="25.2" customHeight="1"/>
    <row r="28" spans="1:29" ht="31.2" customHeight="1" thickBot="1">
      <c r="A28" s="709" t="s">
        <v>536</v>
      </c>
      <c r="B28" s="710"/>
      <c r="C28" s="710"/>
      <c r="D28" s="710"/>
      <c r="E28" s="710"/>
      <c r="F28" s="710"/>
      <c r="G28" s="710"/>
      <c r="H28" s="710"/>
      <c r="I28" s="710"/>
      <c r="J28" s="710"/>
      <c r="K28" s="710"/>
      <c r="L28" s="710"/>
      <c r="M28" s="710"/>
      <c r="N28" s="710"/>
      <c r="O28" s="710"/>
      <c r="P28" s="710"/>
      <c r="Q28" s="710"/>
      <c r="R28" s="710"/>
      <c r="S28" s="710"/>
      <c r="T28" s="710"/>
      <c r="U28" s="710"/>
      <c r="V28" s="710"/>
      <c r="W28" s="710"/>
      <c r="X28" s="710"/>
      <c r="Y28" s="710"/>
      <c r="Z28" s="710"/>
      <c r="AA28" s="711"/>
    </row>
    <row r="29" spans="1:29" s="135" customFormat="1" ht="48" customHeight="1">
      <c r="A29" s="720" t="s">
        <v>383</v>
      </c>
      <c r="B29" s="720" t="s">
        <v>384</v>
      </c>
      <c r="C29" s="708" t="s">
        <v>524</v>
      </c>
      <c r="D29" s="708" t="s">
        <v>385</v>
      </c>
      <c r="E29" s="716" t="s">
        <v>525</v>
      </c>
      <c r="F29" s="722" t="s">
        <v>526</v>
      </c>
      <c r="G29" s="723"/>
      <c r="H29" s="724"/>
      <c r="I29" s="712" t="s">
        <v>527</v>
      </c>
      <c r="J29" s="725"/>
      <c r="K29" s="713"/>
      <c r="L29" s="722" t="s">
        <v>528</v>
      </c>
      <c r="M29" s="723"/>
      <c r="N29" s="724"/>
      <c r="O29" s="722" t="s">
        <v>529</v>
      </c>
      <c r="P29" s="723"/>
      <c r="Q29" s="724"/>
      <c r="R29" s="722" t="s">
        <v>535</v>
      </c>
      <c r="S29" s="723"/>
      <c r="T29" s="724"/>
      <c r="U29" s="722" t="s">
        <v>531</v>
      </c>
      <c r="V29" s="723"/>
      <c r="W29" s="724"/>
      <c r="X29" s="722" t="s">
        <v>532</v>
      </c>
      <c r="Y29" s="723"/>
      <c r="Z29" s="724"/>
      <c r="AA29" s="720" t="s">
        <v>390</v>
      </c>
    </row>
    <row r="30" spans="1:29" ht="89.7" customHeight="1">
      <c r="A30" s="721"/>
      <c r="B30" s="721"/>
      <c r="C30" s="708"/>
      <c r="D30" s="708"/>
      <c r="E30" s="716"/>
      <c r="F30" s="232" t="s">
        <v>491</v>
      </c>
      <c r="G30" s="233" t="s">
        <v>492</v>
      </c>
      <c r="H30" s="234" t="s">
        <v>493</v>
      </c>
      <c r="I30" s="232" t="s">
        <v>537</v>
      </c>
      <c r="J30" s="233" t="s">
        <v>538</v>
      </c>
      <c r="K30" s="234" t="s">
        <v>539</v>
      </c>
      <c r="L30" s="232" t="s">
        <v>540</v>
      </c>
      <c r="M30" s="233" t="s">
        <v>541</v>
      </c>
      <c r="N30" s="234" t="s">
        <v>542</v>
      </c>
      <c r="O30" s="232" t="s">
        <v>543</v>
      </c>
      <c r="P30" s="233" t="s">
        <v>544</v>
      </c>
      <c r="Q30" s="234" t="s">
        <v>545</v>
      </c>
      <c r="R30" s="232" t="s">
        <v>546</v>
      </c>
      <c r="S30" s="233" t="s">
        <v>547</v>
      </c>
      <c r="T30" s="234" t="s">
        <v>548</v>
      </c>
      <c r="U30" s="232" t="s">
        <v>549</v>
      </c>
      <c r="V30" s="233" t="s">
        <v>550</v>
      </c>
      <c r="W30" s="234" t="s">
        <v>551</v>
      </c>
      <c r="X30" s="232" t="s">
        <v>552</v>
      </c>
      <c r="Y30" s="233" t="s">
        <v>553</v>
      </c>
      <c r="Z30" s="234" t="s">
        <v>554</v>
      </c>
      <c r="AA30" s="721"/>
    </row>
    <row r="31" spans="1:29" ht="37.200000000000003" customHeight="1">
      <c r="A31" s="113" t="s">
        <v>402</v>
      </c>
      <c r="B31" s="113" t="s">
        <v>403</v>
      </c>
      <c r="C31" s="213">
        <v>44409</v>
      </c>
      <c r="D31" s="113" t="s">
        <v>394</v>
      </c>
      <c r="E31" s="111">
        <v>65</v>
      </c>
      <c r="F31" s="219">
        <f>F22/($F$22+$G$22)</f>
        <v>0.34615384615384615</v>
      </c>
      <c r="G31" s="220">
        <f>G22/($F$22+$G$22)</f>
        <v>0.65384615384615385</v>
      </c>
      <c r="H31" s="221" t="s">
        <v>519</v>
      </c>
      <c r="I31" s="219">
        <f t="shared" ref="I31:J35" si="3">I22/F22</f>
        <v>0.55555555555555558</v>
      </c>
      <c r="J31" s="220">
        <f t="shared" si="3"/>
        <v>0.88235294117647056</v>
      </c>
      <c r="K31" s="221" t="s">
        <v>519</v>
      </c>
      <c r="L31" s="219">
        <f>L22/$I$22</f>
        <v>0.4</v>
      </c>
      <c r="M31" s="220">
        <f>M22/$J$22</f>
        <v>0.93333333333333335</v>
      </c>
      <c r="N31" s="221" t="s">
        <v>519</v>
      </c>
      <c r="O31" s="219">
        <f>O22/$I$22</f>
        <v>0.4</v>
      </c>
      <c r="P31" s="220">
        <f>P22/$J$22</f>
        <v>0.13333333333333333</v>
      </c>
      <c r="Q31" s="221" t="s">
        <v>519</v>
      </c>
      <c r="R31" s="219">
        <f>R22/'EJEMPLO Ind8'!$F5</f>
        <v>0.35</v>
      </c>
      <c r="S31" s="220">
        <f>S22/'EJEMPLO Ind8'!$G5</f>
        <v>0.62222222222222223</v>
      </c>
      <c r="T31" s="221" t="s">
        <v>519</v>
      </c>
      <c r="U31" s="219">
        <f>U22/$I$22</f>
        <v>0.4</v>
      </c>
      <c r="V31" s="220">
        <f>V22/$J$22</f>
        <v>0.8666666666666667</v>
      </c>
      <c r="W31" s="221" t="s">
        <v>519</v>
      </c>
      <c r="X31" s="219">
        <f>X22/$I$22</f>
        <v>0.4</v>
      </c>
      <c r="Y31" s="220">
        <f>Y22/$J$22</f>
        <v>0.53333333333333333</v>
      </c>
      <c r="Z31" s="221" t="s">
        <v>519</v>
      </c>
      <c r="AA31" s="153"/>
    </row>
    <row r="32" spans="1:29" ht="37.200000000000003" customHeight="1">
      <c r="A32" s="113" t="s">
        <v>402</v>
      </c>
      <c r="B32" s="113" t="s">
        <v>403</v>
      </c>
      <c r="C32" s="214">
        <v>43678</v>
      </c>
      <c r="D32" s="121" t="s">
        <v>395</v>
      </c>
      <c r="E32" s="111">
        <v>720</v>
      </c>
      <c r="F32" s="219">
        <f>F23/($F$23+$G$23)</f>
        <v>0.36974789915966388</v>
      </c>
      <c r="G32" s="220">
        <f>G23/($F$23+$G$23)</f>
        <v>0.63025210084033612</v>
      </c>
      <c r="H32" s="221" t="s">
        <v>519</v>
      </c>
      <c r="I32" s="219">
        <f t="shared" si="3"/>
        <v>0.74242424242424243</v>
      </c>
      <c r="J32" s="220">
        <f t="shared" si="3"/>
        <v>0.73333333333333328</v>
      </c>
      <c r="K32" s="221" t="s">
        <v>519</v>
      </c>
      <c r="L32" s="219">
        <f>L23/$I$23</f>
        <v>0.59183673469387754</v>
      </c>
      <c r="M32" s="220">
        <f>M23/$J$23</f>
        <v>0.6</v>
      </c>
      <c r="N32" s="221" t="s">
        <v>519</v>
      </c>
      <c r="O32" s="219">
        <f>O23/$I$23</f>
        <v>0.40816326530612246</v>
      </c>
      <c r="P32" s="220">
        <f>P23/$J$23</f>
        <v>0.4</v>
      </c>
      <c r="Q32" s="221" t="s">
        <v>519</v>
      </c>
      <c r="R32" s="219" t="e">
        <f>R23/'EJEMPLO Ind8'!$F6</f>
        <v>#VALUE!</v>
      </c>
      <c r="S32" s="220">
        <f>S23/'EJEMPLO Ind8'!$G6</f>
        <v>0.63209876543209875</v>
      </c>
      <c r="T32" s="221" t="s">
        <v>519</v>
      </c>
      <c r="U32" s="219">
        <f>U23/$I$23</f>
        <v>0.61224489795918369</v>
      </c>
      <c r="V32" s="220">
        <f>V23/$J$23</f>
        <v>0.61818181818181817</v>
      </c>
      <c r="W32" s="221" t="s">
        <v>519</v>
      </c>
      <c r="X32" s="219">
        <f>X23/$I$23</f>
        <v>0.21428571428571427</v>
      </c>
      <c r="Y32" s="220">
        <f>Y23/$J$23</f>
        <v>0.19393939393939394</v>
      </c>
      <c r="Z32" s="221" t="s">
        <v>519</v>
      </c>
      <c r="AA32" s="153"/>
    </row>
    <row r="33" spans="1:27" ht="37.200000000000003" customHeight="1">
      <c r="A33" s="113" t="s">
        <v>402</v>
      </c>
      <c r="B33" s="113" t="s">
        <v>403</v>
      </c>
      <c r="C33" s="214">
        <v>44044</v>
      </c>
      <c r="D33" s="121" t="s">
        <v>396</v>
      </c>
      <c r="E33" s="111">
        <v>115</v>
      </c>
      <c r="F33" s="222">
        <f>F24/($F$24+$G$24+$H$24)</f>
        <v>0.17499999999999999</v>
      </c>
      <c r="G33" s="223">
        <f>G24/($F$24+$G$24+$H$24)</f>
        <v>0.625</v>
      </c>
      <c r="H33" s="221">
        <f>H24/($I$24+$G$24+$H$24)</f>
        <v>0.2</v>
      </c>
      <c r="I33" s="219">
        <f t="shared" si="3"/>
        <v>1</v>
      </c>
      <c r="J33" s="220">
        <f t="shared" si="3"/>
        <v>0.92</v>
      </c>
      <c r="K33" s="221">
        <f>K24/H24</f>
        <v>0.875</v>
      </c>
      <c r="L33" s="222">
        <f>L24/$I$24</f>
        <v>0.5714285714285714</v>
      </c>
      <c r="M33" s="223">
        <f>M24/$J$24</f>
        <v>0.86956521739130432</v>
      </c>
      <c r="N33" s="221">
        <f>N24/$K$24</f>
        <v>0.42857142857142855</v>
      </c>
      <c r="O33" s="222">
        <f>O24/$I$24</f>
        <v>0.42857142857142855</v>
      </c>
      <c r="P33" s="223">
        <f>P24/$J$24</f>
        <v>0.2608695652173913</v>
      </c>
      <c r="Q33" s="221">
        <f>Q24/$K$24</f>
        <v>0.14285714285714285</v>
      </c>
      <c r="R33" s="219">
        <f>R24/'EJEMPLO Ind8'!$F7</f>
        <v>0.30232558139534882</v>
      </c>
      <c r="S33" s="220">
        <f>S24/'EJEMPLO Ind8'!$G7</f>
        <v>0.30612244897959184</v>
      </c>
      <c r="T33" s="221">
        <f>T24/'EJEMPLO Ind8'!H7</f>
        <v>0.2608695652173913</v>
      </c>
      <c r="U33" s="222">
        <f>U24/$I$24</f>
        <v>0.42857142857142855</v>
      </c>
      <c r="V33" s="223">
        <f>V24/$J$24</f>
        <v>0.86956521739130432</v>
      </c>
      <c r="W33" s="221">
        <f>W24/$K$24</f>
        <v>0.5714285714285714</v>
      </c>
      <c r="X33" s="222">
        <f>X24/$I$24</f>
        <v>0.2857142857142857</v>
      </c>
      <c r="Y33" s="223">
        <f>Y24/$J$24</f>
        <v>0.30434782608695654</v>
      </c>
      <c r="Z33" s="221">
        <f>Z24/$K$24</f>
        <v>0.2857142857142857</v>
      </c>
      <c r="AA33" s="154"/>
    </row>
    <row r="34" spans="1:27" ht="37.200000000000003" customHeight="1">
      <c r="A34" s="113" t="s">
        <v>402</v>
      </c>
      <c r="B34" s="113" t="s">
        <v>403</v>
      </c>
      <c r="C34" s="214">
        <v>44044</v>
      </c>
      <c r="D34" s="121" t="s">
        <v>397</v>
      </c>
      <c r="E34" s="111">
        <v>85</v>
      </c>
      <c r="F34" s="222">
        <f>F25/($F$25+$G$25+$H$25)</f>
        <v>0.19565217391304349</v>
      </c>
      <c r="G34" s="223">
        <f>G25/($F$25+$G$25+$H$25)</f>
        <v>0.76086956521739135</v>
      </c>
      <c r="H34" s="224">
        <f>H25/($F$25+$G$25+$H$25)</f>
        <v>4.3478260869565216E-2</v>
      </c>
      <c r="I34" s="219">
        <f t="shared" si="3"/>
        <v>0.66666666666666663</v>
      </c>
      <c r="J34" s="220">
        <f t="shared" si="3"/>
        <v>0.54285714285714282</v>
      </c>
      <c r="K34" s="221">
        <f>K25/H25</f>
        <v>0.5</v>
      </c>
      <c r="L34" s="222">
        <f>L25/$I$25</f>
        <v>0.5</v>
      </c>
      <c r="M34" s="223">
        <f>M25/$J$25</f>
        <v>0.78947368421052633</v>
      </c>
      <c r="N34" s="224">
        <f>N25/$K$25</f>
        <v>0</v>
      </c>
      <c r="O34" s="222">
        <f>O25/$I$25</f>
        <v>0.5</v>
      </c>
      <c r="P34" s="223">
        <f>P25/$J$25</f>
        <v>0.21052631578947367</v>
      </c>
      <c r="Q34" s="224">
        <f>Q25/$K$25</f>
        <v>1</v>
      </c>
      <c r="R34" s="219">
        <f>R25/'EJEMPLO Ind8'!$F8</f>
        <v>0.375</v>
      </c>
      <c r="S34" s="220">
        <f>S25/'EJEMPLO Ind8'!$G8</f>
        <v>0.36842105263157893</v>
      </c>
      <c r="T34" s="224">
        <f>T25/'EJEMPLO Ind8'!H8</f>
        <v>0.2</v>
      </c>
      <c r="U34" s="222">
        <f>U25/$I$25</f>
        <v>0.5</v>
      </c>
      <c r="V34" s="223">
        <f>V25/$J$25</f>
        <v>0.73684210526315785</v>
      </c>
      <c r="W34" s="224">
        <f>W25/$K$25</f>
        <v>0</v>
      </c>
      <c r="X34" s="222">
        <f>X25/$I$25</f>
        <v>0.16666666666666666</v>
      </c>
      <c r="Y34" s="223">
        <f>Y25/$J$25</f>
        <v>0.57894736842105265</v>
      </c>
      <c r="Z34" s="224">
        <f>Z25/$K$25</f>
        <v>0</v>
      </c>
      <c r="AA34" s="154"/>
    </row>
    <row r="35" spans="1:27" ht="37.200000000000003" customHeight="1" thickBot="1">
      <c r="A35" s="113" t="s">
        <v>402</v>
      </c>
      <c r="B35" s="113" t="s">
        <v>403</v>
      </c>
      <c r="C35" s="214">
        <v>43678</v>
      </c>
      <c r="D35" s="121" t="s">
        <v>398</v>
      </c>
      <c r="E35" s="111">
        <v>40</v>
      </c>
      <c r="F35" s="225">
        <f>F26/($F$26+$G$26+$H$26)</f>
        <v>0.2608695652173913</v>
      </c>
      <c r="G35" s="226">
        <f>G26/($F$26+$G$26+$H$26)</f>
        <v>0.65217391304347827</v>
      </c>
      <c r="H35" s="227">
        <f>H26/($F$26+$G$26+$H$26)</f>
        <v>8.6956521739130432E-2</v>
      </c>
      <c r="I35" s="228">
        <f t="shared" si="3"/>
        <v>0.33333333333333331</v>
      </c>
      <c r="J35" s="229">
        <f t="shared" si="3"/>
        <v>0.53333333333333333</v>
      </c>
      <c r="K35" s="230">
        <f>K26/H26</f>
        <v>0.5</v>
      </c>
      <c r="L35" s="225">
        <f>L26/$I$26</f>
        <v>1</v>
      </c>
      <c r="M35" s="226">
        <f>M26/$J$26</f>
        <v>0.875</v>
      </c>
      <c r="N35" s="227">
        <f>N26/$K$26</f>
        <v>1</v>
      </c>
      <c r="O35" s="225">
        <f>O26/$I$26</f>
        <v>0</v>
      </c>
      <c r="P35" s="226">
        <f>P26/$J$26</f>
        <v>0.125</v>
      </c>
      <c r="Q35" s="227">
        <f>Q26/$K$26</f>
        <v>0</v>
      </c>
      <c r="R35" s="228">
        <f>R26/'EJEMPLO Ind8'!$F9</f>
        <v>0.15</v>
      </c>
      <c r="S35" s="229">
        <f>S26/'EJEMPLO Ind8'!$G9</f>
        <v>7.6923076923076927E-2</v>
      </c>
      <c r="T35" s="227">
        <f>T26/'EJEMPLO Ind8'!H9</f>
        <v>0.14285714285714285</v>
      </c>
      <c r="U35" s="225">
        <f>U26/$I$26</f>
        <v>0.5</v>
      </c>
      <c r="V35" s="226">
        <f>V26/$J$26</f>
        <v>0.875</v>
      </c>
      <c r="W35" s="227">
        <f>W26/$K$26</f>
        <v>1</v>
      </c>
      <c r="X35" s="225">
        <f>X26/$I$26</f>
        <v>0</v>
      </c>
      <c r="Y35" s="226">
        <f>Y26/$J$26</f>
        <v>0.25</v>
      </c>
      <c r="Z35" s="227">
        <f>Z26/$K$26</f>
        <v>0</v>
      </c>
      <c r="AA35" s="154"/>
    </row>
    <row r="36" spans="1:27" ht="25.2" customHeight="1"/>
    <row r="37" spans="1:27" ht="31.2" customHeight="1" thickBot="1">
      <c r="A37" s="709" t="s">
        <v>555</v>
      </c>
      <c r="B37" s="710"/>
      <c r="C37" s="710"/>
      <c r="D37" s="710"/>
      <c r="E37" s="710"/>
      <c r="F37" s="710"/>
      <c r="G37" s="710"/>
      <c r="H37" s="710"/>
      <c r="I37" s="710"/>
      <c r="J37" s="710"/>
      <c r="K37" s="710"/>
      <c r="L37" s="710"/>
      <c r="M37" s="710"/>
      <c r="N37" s="710"/>
      <c r="O37" s="710"/>
      <c r="P37" s="710"/>
      <c r="Q37" s="710"/>
      <c r="R37" s="710"/>
      <c r="S37" s="710"/>
      <c r="T37" s="711"/>
      <c r="V37" s="155"/>
      <c r="W37" s="155"/>
      <c r="X37" s="155"/>
      <c r="Y37" s="155"/>
      <c r="Z37" s="155"/>
      <c r="AA37" s="155"/>
    </row>
    <row r="38" spans="1:27" ht="75" customHeight="1">
      <c r="A38" s="720" t="s">
        <v>383</v>
      </c>
      <c r="B38" s="720" t="s">
        <v>384</v>
      </c>
      <c r="C38" s="708" t="s">
        <v>524</v>
      </c>
      <c r="D38" s="708" t="s">
        <v>385</v>
      </c>
      <c r="E38" s="716" t="s">
        <v>525</v>
      </c>
      <c r="F38" s="712" t="s">
        <v>526</v>
      </c>
      <c r="G38" s="713"/>
      <c r="H38" s="712" t="s">
        <v>527</v>
      </c>
      <c r="I38" s="713"/>
      <c r="J38" s="712" t="s">
        <v>528</v>
      </c>
      <c r="K38" s="713"/>
      <c r="L38" s="712" t="s">
        <v>529</v>
      </c>
      <c r="M38" s="713"/>
      <c r="N38" s="712" t="s">
        <v>535</v>
      </c>
      <c r="O38" s="713"/>
      <c r="P38" s="712" t="s">
        <v>531</v>
      </c>
      <c r="Q38" s="713"/>
      <c r="R38" s="712" t="s">
        <v>532</v>
      </c>
      <c r="S38" s="713"/>
      <c r="T38" s="714" t="s">
        <v>390</v>
      </c>
    </row>
    <row r="39" spans="1:27" ht="139.19999999999999">
      <c r="A39" s="721"/>
      <c r="B39" s="721"/>
      <c r="C39" s="708"/>
      <c r="D39" s="708"/>
      <c r="E39" s="716"/>
      <c r="F39" s="146" t="s">
        <v>556</v>
      </c>
      <c r="G39" s="156" t="s">
        <v>557</v>
      </c>
      <c r="H39" s="146" t="s">
        <v>556</v>
      </c>
      <c r="I39" s="156" t="s">
        <v>557</v>
      </c>
      <c r="J39" s="146" t="s">
        <v>556</v>
      </c>
      <c r="K39" s="156" t="s">
        <v>557</v>
      </c>
      <c r="L39" s="146" t="s">
        <v>556</v>
      </c>
      <c r="M39" s="156" t="s">
        <v>557</v>
      </c>
      <c r="N39" s="146" t="s">
        <v>556</v>
      </c>
      <c r="O39" s="156" t="s">
        <v>557</v>
      </c>
      <c r="P39" s="146" t="s">
        <v>556</v>
      </c>
      <c r="Q39" s="156" t="s">
        <v>557</v>
      </c>
      <c r="R39" s="146" t="s">
        <v>556</v>
      </c>
      <c r="S39" s="156" t="s">
        <v>557</v>
      </c>
      <c r="T39" s="715"/>
      <c r="V39" s="157"/>
      <c r="W39" s="157"/>
      <c r="X39" s="157"/>
      <c r="Y39" s="157"/>
      <c r="Z39" s="157"/>
      <c r="AA39" s="157"/>
    </row>
    <row r="40" spans="1:27" ht="37.200000000000003" customHeight="1">
      <c r="A40" s="113" t="s">
        <v>402</v>
      </c>
      <c r="B40" s="113" t="s">
        <v>403</v>
      </c>
      <c r="C40" s="213">
        <v>44409</v>
      </c>
      <c r="D40" s="113" t="s">
        <v>394</v>
      </c>
      <c r="E40" s="111">
        <v>65</v>
      </c>
      <c r="F40" s="112">
        <v>12</v>
      </c>
      <c r="G40" s="114">
        <v>14</v>
      </c>
      <c r="H40" s="112">
        <v>8</v>
      </c>
      <c r="I40" s="114">
        <v>12</v>
      </c>
      <c r="J40" s="112">
        <v>5</v>
      </c>
      <c r="K40" s="114">
        <v>11</v>
      </c>
      <c r="L40" s="112">
        <v>3</v>
      </c>
      <c r="M40" s="114">
        <v>1</v>
      </c>
      <c r="N40" s="117">
        <v>17</v>
      </c>
      <c r="O40" s="118">
        <v>18</v>
      </c>
      <c r="P40" s="112">
        <v>5</v>
      </c>
      <c r="Q40" s="114">
        <v>10</v>
      </c>
      <c r="R40" s="112">
        <v>2</v>
      </c>
      <c r="S40" s="114">
        <v>8</v>
      </c>
      <c r="T40" s="158"/>
      <c r="V40" s="157"/>
      <c r="W40" s="157"/>
      <c r="X40" s="157"/>
      <c r="Y40" s="157"/>
      <c r="Z40" s="157"/>
      <c r="AA40" s="157"/>
    </row>
    <row r="41" spans="1:27" ht="37.200000000000003" customHeight="1">
      <c r="A41" s="113" t="s">
        <v>402</v>
      </c>
      <c r="B41" s="113" t="s">
        <v>403</v>
      </c>
      <c r="C41" s="214">
        <v>43678</v>
      </c>
      <c r="D41" s="121" t="s">
        <v>395</v>
      </c>
      <c r="E41" s="111">
        <v>720</v>
      </c>
      <c r="F41" s="112" t="s">
        <v>519</v>
      </c>
      <c r="G41" s="114" t="s">
        <v>519</v>
      </c>
      <c r="H41" s="112" t="s">
        <v>519</v>
      </c>
      <c r="I41" s="114" t="s">
        <v>519</v>
      </c>
      <c r="J41" s="112" t="s">
        <v>519</v>
      </c>
      <c r="K41" s="114" t="s">
        <v>519</v>
      </c>
      <c r="L41" s="112" t="s">
        <v>519</v>
      </c>
      <c r="M41" s="114" t="s">
        <v>519</v>
      </c>
      <c r="N41" s="273" t="s">
        <v>586</v>
      </c>
      <c r="O41" s="114" t="s">
        <v>519</v>
      </c>
      <c r="P41" s="112" t="s">
        <v>519</v>
      </c>
      <c r="Q41" s="114" t="s">
        <v>519</v>
      </c>
      <c r="R41" s="112" t="s">
        <v>519</v>
      </c>
      <c r="S41" s="114" t="s">
        <v>519</v>
      </c>
      <c r="T41" s="158"/>
    </row>
    <row r="42" spans="1:27" ht="37.200000000000003" customHeight="1">
      <c r="A42" s="113" t="s">
        <v>402</v>
      </c>
      <c r="B42" s="113" t="s">
        <v>403</v>
      </c>
      <c r="C42" s="214">
        <v>44044</v>
      </c>
      <c r="D42" s="121" t="s">
        <v>396</v>
      </c>
      <c r="E42" s="111">
        <v>115</v>
      </c>
      <c r="F42" s="117">
        <v>12</v>
      </c>
      <c r="G42" s="118">
        <v>28</v>
      </c>
      <c r="H42" s="117">
        <v>9</v>
      </c>
      <c r="I42" s="118">
        <v>28</v>
      </c>
      <c r="J42" s="117">
        <v>5</v>
      </c>
      <c r="K42" s="118">
        <v>22</v>
      </c>
      <c r="L42" s="117">
        <v>4</v>
      </c>
      <c r="M42" s="118">
        <v>6</v>
      </c>
      <c r="N42" s="117">
        <v>14</v>
      </c>
      <c r="O42" s="118">
        <v>20</v>
      </c>
      <c r="P42" s="117">
        <v>5</v>
      </c>
      <c r="Q42" s="118">
        <v>22</v>
      </c>
      <c r="R42" s="117">
        <v>3</v>
      </c>
      <c r="S42" s="118">
        <v>8</v>
      </c>
      <c r="T42" s="158"/>
    </row>
    <row r="43" spans="1:27" ht="37.200000000000003" customHeight="1">
      <c r="A43" s="113" t="s">
        <v>402</v>
      </c>
      <c r="B43" s="113" t="s">
        <v>403</v>
      </c>
      <c r="C43" s="214">
        <v>44044</v>
      </c>
      <c r="D43" s="121" t="s">
        <v>397</v>
      </c>
      <c r="E43" s="111">
        <v>85</v>
      </c>
      <c r="F43" s="117">
        <v>19</v>
      </c>
      <c r="G43" s="118">
        <v>27</v>
      </c>
      <c r="H43" s="117">
        <v>10</v>
      </c>
      <c r="I43" s="118">
        <v>16</v>
      </c>
      <c r="J43" s="117">
        <v>4</v>
      </c>
      <c r="K43" s="118">
        <v>14</v>
      </c>
      <c r="L43" s="117">
        <v>2</v>
      </c>
      <c r="M43" s="118">
        <v>6</v>
      </c>
      <c r="N43" s="117">
        <v>14</v>
      </c>
      <c r="O43" s="118">
        <v>15</v>
      </c>
      <c r="P43" s="117">
        <v>3</v>
      </c>
      <c r="Q43" s="118">
        <v>14</v>
      </c>
      <c r="R43" s="117">
        <v>3</v>
      </c>
      <c r="S43" s="118">
        <v>9</v>
      </c>
      <c r="T43" s="158"/>
    </row>
    <row r="44" spans="1:27" ht="37.200000000000003" customHeight="1" thickBot="1">
      <c r="A44" s="113" t="s">
        <v>402</v>
      </c>
      <c r="B44" s="113" t="s">
        <v>403</v>
      </c>
      <c r="C44" s="214">
        <v>43678</v>
      </c>
      <c r="D44" s="121" t="s">
        <v>398</v>
      </c>
      <c r="E44" s="111">
        <v>40</v>
      </c>
      <c r="F44" s="123">
        <v>13</v>
      </c>
      <c r="G44" s="125">
        <v>10</v>
      </c>
      <c r="H44" s="123">
        <v>6</v>
      </c>
      <c r="I44" s="125">
        <v>5</v>
      </c>
      <c r="J44" s="123">
        <v>5</v>
      </c>
      <c r="K44" s="125">
        <v>5</v>
      </c>
      <c r="L44" s="123">
        <v>1</v>
      </c>
      <c r="M44" s="125">
        <v>0</v>
      </c>
      <c r="N44" s="123">
        <v>3</v>
      </c>
      <c r="O44" s="125">
        <v>2</v>
      </c>
      <c r="P44" s="123">
        <v>5</v>
      </c>
      <c r="Q44" s="125">
        <v>4</v>
      </c>
      <c r="R44" s="123">
        <v>1</v>
      </c>
      <c r="S44" s="125">
        <v>1</v>
      </c>
      <c r="T44" s="158"/>
    </row>
    <row r="45" spans="1:27" ht="25.2" customHeight="1"/>
    <row r="46" spans="1:27" ht="31.2" customHeight="1" thickBot="1">
      <c r="A46" s="709" t="s">
        <v>558</v>
      </c>
      <c r="B46" s="710"/>
      <c r="C46" s="710"/>
      <c r="D46" s="710"/>
      <c r="E46" s="710"/>
      <c r="F46" s="710"/>
      <c r="G46" s="710"/>
      <c r="H46" s="710"/>
      <c r="I46" s="710"/>
      <c r="J46" s="710"/>
      <c r="K46" s="710"/>
      <c r="L46" s="710"/>
      <c r="M46" s="710"/>
      <c r="N46" s="710"/>
      <c r="O46" s="710"/>
      <c r="P46" s="710"/>
      <c r="Q46" s="710"/>
      <c r="R46" s="710"/>
      <c r="S46" s="710"/>
      <c r="T46" s="711"/>
      <c r="U46" s="159"/>
      <c r="V46" s="155"/>
      <c r="W46" s="155"/>
      <c r="X46" s="155"/>
      <c r="Y46" s="155"/>
      <c r="Z46" s="155"/>
      <c r="AA46" s="155"/>
    </row>
    <row r="47" spans="1:27" ht="76.2" customHeight="1">
      <c r="A47" s="720" t="s">
        <v>383</v>
      </c>
      <c r="B47" s="720" t="s">
        <v>384</v>
      </c>
      <c r="C47" s="708" t="s">
        <v>524</v>
      </c>
      <c r="D47" s="708" t="s">
        <v>385</v>
      </c>
      <c r="E47" s="716" t="s">
        <v>525</v>
      </c>
      <c r="F47" s="712" t="s">
        <v>526</v>
      </c>
      <c r="G47" s="713"/>
      <c r="H47" s="712" t="s">
        <v>527</v>
      </c>
      <c r="I47" s="713"/>
      <c r="J47" s="712" t="s">
        <v>528</v>
      </c>
      <c r="K47" s="713"/>
      <c r="L47" s="712" t="s">
        <v>529</v>
      </c>
      <c r="M47" s="713"/>
      <c r="N47" s="712" t="s">
        <v>535</v>
      </c>
      <c r="O47" s="713"/>
      <c r="P47" s="712" t="s">
        <v>531</v>
      </c>
      <c r="Q47" s="713"/>
      <c r="R47" s="712" t="s">
        <v>532</v>
      </c>
      <c r="S47" s="713"/>
      <c r="T47" s="714" t="s">
        <v>390</v>
      </c>
      <c r="V47" s="157"/>
      <c r="W47" s="157"/>
      <c r="X47" s="157"/>
      <c r="Y47" s="157"/>
      <c r="Z47" s="157"/>
      <c r="AA47" s="157"/>
    </row>
    <row r="48" spans="1:27" ht="121.8">
      <c r="A48" s="721"/>
      <c r="B48" s="721"/>
      <c r="C48" s="708"/>
      <c r="D48" s="708"/>
      <c r="E48" s="716"/>
      <c r="F48" s="146" t="s">
        <v>556</v>
      </c>
      <c r="G48" s="156" t="s">
        <v>557</v>
      </c>
      <c r="H48" s="231" t="s">
        <v>559</v>
      </c>
      <c r="I48" s="235" t="s">
        <v>560</v>
      </c>
      <c r="J48" s="231" t="s">
        <v>561</v>
      </c>
      <c r="K48" s="235" t="s">
        <v>562</v>
      </c>
      <c r="L48" s="231" t="s">
        <v>563</v>
      </c>
      <c r="M48" s="235" t="s">
        <v>564</v>
      </c>
      <c r="N48" s="231" t="s">
        <v>565</v>
      </c>
      <c r="O48" s="235" t="s">
        <v>566</v>
      </c>
      <c r="P48" s="231" t="s">
        <v>567</v>
      </c>
      <c r="Q48" s="235" t="s">
        <v>568</v>
      </c>
      <c r="R48" s="231" t="s">
        <v>569</v>
      </c>
      <c r="S48" s="235" t="s">
        <v>570</v>
      </c>
      <c r="T48" s="715"/>
      <c r="V48" s="157"/>
      <c r="W48" s="157"/>
      <c r="X48" s="157"/>
      <c r="Y48" s="157"/>
      <c r="Z48" s="157"/>
      <c r="AA48" s="157"/>
    </row>
    <row r="49" spans="1:27" ht="37.200000000000003" customHeight="1">
      <c r="A49" s="113" t="s">
        <v>402</v>
      </c>
      <c r="B49" s="113" t="s">
        <v>403</v>
      </c>
      <c r="C49" s="213">
        <v>44409</v>
      </c>
      <c r="D49" s="113" t="s">
        <v>394</v>
      </c>
      <c r="E49" s="111">
        <v>65</v>
      </c>
      <c r="F49" s="219">
        <f>F40/SUM($F40:$G40)</f>
        <v>0.46153846153846156</v>
      </c>
      <c r="G49" s="221">
        <f>G40/SUM($F40:$G40)</f>
        <v>0.53846153846153844</v>
      </c>
      <c r="H49" s="219">
        <f>H40/F40</f>
        <v>0.66666666666666663</v>
      </c>
      <c r="I49" s="221">
        <f>I40/G40</f>
        <v>0.8571428571428571</v>
      </c>
      <c r="J49" s="219">
        <f>J$40/$H$40</f>
        <v>0.625</v>
      </c>
      <c r="K49" s="221">
        <f>K$40/$I$40</f>
        <v>0.91666666666666663</v>
      </c>
      <c r="L49" s="219">
        <f>L40/$H$40</f>
        <v>0.375</v>
      </c>
      <c r="M49" s="221">
        <f>M$40/$I$40</f>
        <v>8.3333333333333329E-2</v>
      </c>
      <c r="N49" s="219">
        <f>N40/'EJEMPLO Ind8'!$I5</f>
        <v>0.85</v>
      </c>
      <c r="O49" s="221">
        <f>O40/'EJEMPLO Ind8'!$J5</f>
        <v>0.4</v>
      </c>
      <c r="P49" s="219">
        <f>P$40/$H$40</f>
        <v>0.625</v>
      </c>
      <c r="Q49" s="221">
        <f>Q$40/$I$40</f>
        <v>0.83333333333333337</v>
      </c>
      <c r="R49" s="219">
        <f>R$40/$H$40</f>
        <v>0.25</v>
      </c>
      <c r="S49" s="221">
        <f>S$40/$I$40</f>
        <v>0.66666666666666663</v>
      </c>
      <c r="T49" s="158"/>
      <c r="V49" s="157"/>
      <c r="W49" s="157"/>
      <c r="X49" s="157"/>
      <c r="Y49" s="157"/>
      <c r="Z49" s="157"/>
      <c r="AA49" s="157"/>
    </row>
    <row r="50" spans="1:27" ht="37.200000000000003" customHeight="1">
      <c r="A50" s="113" t="s">
        <v>402</v>
      </c>
      <c r="B50" s="113" t="s">
        <v>403</v>
      </c>
      <c r="C50" s="214">
        <v>43678</v>
      </c>
      <c r="D50" s="121" t="s">
        <v>395</v>
      </c>
      <c r="E50" s="111">
        <v>720</v>
      </c>
      <c r="F50" s="112" t="s">
        <v>519</v>
      </c>
      <c r="G50" s="114" t="s">
        <v>519</v>
      </c>
      <c r="H50" s="112" t="s">
        <v>519</v>
      </c>
      <c r="I50" s="114" t="s">
        <v>519</v>
      </c>
      <c r="J50" s="112" t="s">
        <v>519</v>
      </c>
      <c r="K50" s="114" t="s">
        <v>519</v>
      </c>
      <c r="L50" s="112" t="s">
        <v>519</v>
      </c>
      <c r="M50" s="114" t="s">
        <v>519</v>
      </c>
      <c r="N50" s="219" t="s">
        <v>519</v>
      </c>
      <c r="O50" s="221" t="s">
        <v>519</v>
      </c>
      <c r="P50" s="112" t="s">
        <v>519</v>
      </c>
      <c r="Q50" s="114" t="s">
        <v>519</v>
      </c>
      <c r="R50" s="112" t="s">
        <v>519</v>
      </c>
      <c r="S50" s="114" t="s">
        <v>519</v>
      </c>
      <c r="T50" s="158"/>
      <c r="V50" s="160"/>
      <c r="W50" s="160"/>
      <c r="X50" s="160"/>
      <c r="Y50" s="160"/>
      <c r="Z50" s="160"/>
      <c r="AA50" s="160"/>
    </row>
    <row r="51" spans="1:27" ht="37.200000000000003" customHeight="1">
      <c r="A51" s="113" t="s">
        <v>402</v>
      </c>
      <c r="B51" s="113" t="s">
        <v>403</v>
      </c>
      <c r="C51" s="214">
        <v>44044</v>
      </c>
      <c r="D51" s="121" t="s">
        <v>396</v>
      </c>
      <c r="E51" s="111">
        <v>115</v>
      </c>
      <c r="F51" s="222">
        <f t="shared" ref="F51:G53" si="4">F42/SUM($F42:$G42)</f>
        <v>0.3</v>
      </c>
      <c r="G51" s="224">
        <f t="shared" si="4"/>
        <v>0.7</v>
      </c>
      <c r="H51" s="222">
        <f t="shared" ref="H51:I53" si="5">H42/F42</f>
        <v>0.75</v>
      </c>
      <c r="I51" s="224">
        <f t="shared" si="5"/>
        <v>1</v>
      </c>
      <c r="J51" s="222">
        <f>J$42/$H$42</f>
        <v>0.55555555555555558</v>
      </c>
      <c r="K51" s="224">
        <f>K$42/$I$42</f>
        <v>0.7857142857142857</v>
      </c>
      <c r="L51" s="222">
        <f>L$42/$H$42</f>
        <v>0.44444444444444442</v>
      </c>
      <c r="M51" s="224">
        <f>M$42/$I$42</f>
        <v>0.21428571428571427</v>
      </c>
      <c r="N51" s="219">
        <f>N42/'EJEMPLO Ind8'!$I7</f>
        <v>0.42424242424242425</v>
      </c>
      <c r="O51" s="221">
        <f>O42/'EJEMPLO Ind8'!$J7</f>
        <v>0.24390243902439024</v>
      </c>
      <c r="P51" s="222">
        <f>P$42/$H$42</f>
        <v>0.55555555555555558</v>
      </c>
      <c r="Q51" s="224">
        <f>Q$42/$I$42</f>
        <v>0.7857142857142857</v>
      </c>
      <c r="R51" s="222">
        <f>R$42/$H$42</f>
        <v>0.33333333333333331</v>
      </c>
      <c r="S51" s="224">
        <f>S$42/$I$42</f>
        <v>0.2857142857142857</v>
      </c>
      <c r="T51" s="158"/>
      <c r="V51" s="160"/>
      <c r="W51" s="160"/>
      <c r="X51" s="160"/>
      <c r="Y51" s="160"/>
      <c r="Z51" s="160"/>
      <c r="AA51" s="160"/>
    </row>
    <row r="52" spans="1:27" ht="37.200000000000003" customHeight="1">
      <c r="A52" s="113" t="s">
        <v>402</v>
      </c>
      <c r="B52" s="113" t="s">
        <v>403</v>
      </c>
      <c r="C52" s="214">
        <v>44044</v>
      </c>
      <c r="D52" s="121" t="s">
        <v>397</v>
      </c>
      <c r="E52" s="111">
        <v>85</v>
      </c>
      <c r="F52" s="222">
        <f t="shared" si="4"/>
        <v>0.41304347826086957</v>
      </c>
      <c r="G52" s="224">
        <f t="shared" si="4"/>
        <v>0.58695652173913049</v>
      </c>
      <c r="H52" s="222">
        <f t="shared" si="5"/>
        <v>0.52631578947368418</v>
      </c>
      <c r="I52" s="224">
        <f t="shared" si="5"/>
        <v>0.59259259259259256</v>
      </c>
      <c r="J52" s="222">
        <f>J$43/$H$43</f>
        <v>0.4</v>
      </c>
      <c r="K52" s="224">
        <f>K$43/$I$43</f>
        <v>0.875</v>
      </c>
      <c r="L52" s="222">
        <f>L$43/$H$43</f>
        <v>0.2</v>
      </c>
      <c r="M52" s="224">
        <f>M$43/$I$43</f>
        <v>0.375</v>
      </c>
      <c r="N52" s="219">
        <f>N43/'EJEMPLO Ind8'!$I8</f>
        <v>0.56000000000000005</v>
      </c>
      <c r="O52" s="221">
        <f>O43/'EJEMPLO Ind8'!$J8</f>
        <v>0.25</v>
      </c>
      <c r="P52" s="222">
        <f>P$43/$H$43</f>
        <v>0.3</v>
      </c>
      <c r="Q52" s="224">
        <f>Q$43/$I$43</f>
        <v>0.875</v>
      </c>
      <c r="R52" s="222">
        <f>R$43/$H$43</f>
        <v>0.3</v>
      </c>
      <c r="S52" s="224">
        <f>S$43/$I$43</f>
        <v>0.5625</v>
      </c>
      <c r="T52" s="158"/>
      <c r="V52" s="160"/>
      <c r="W52" s="160"/>
      <c r="X52" s="160"/>
      <c r="Y52" s="160"/>
      <c r="Z52" s="160"/>
      <c r="AA52" s="160"/>
    </row>
    <row r="53" spans="1:27" ht="37.200000000000003" customHeight="1" thickBot="1">
      <c r="A53" s="113" t="s">
        <v>402</v>
      </c>
      <c r="B53" s="113" t="s">
        <v>403</v>
      </c>
      <c r="C53" s="214">
        <v>43678</v>
      </c>
      <c r="D53" s="121" t="s">
        <v>398</v>
      </c>
      <c r="E53" s="111">
        <v>40</v>
      </c>
      <c r="F53" s="225">
        <f t="shared" si="4"/>
        <v>0.56521739130434778</v>
      </c>
      <c r="G53" s="227">
        <f t="shared" si="4"/>
        <v>0.43478260869565216</v>
      </c>
      <c r="H53" s="225">
        <f t="shared" si="5"/>
        <v>0.46153846153846156</v>
      </c>
      <c r="I53" s="227">
        <f t="shared" si="5"/>
        <v>0.5</v>
      </c>
      <c r="J53" s="225">
        <f>J$44/$H$44</f>
        <v>0.83333333333333337</v>
      </c>
      <c r="K53" s="227">
        <f>K$44/$I$44</f>
        <v>1</v>
      </c>
      <c r="L53" s="225">
        <f>L$44/$H$44</f>
        <v>0.16666666666666666</v>
      </c>
      <c r="M53" s="227">
        <f>M$44/$I$44</f>
        <v>0</v>
      </c>
      <c r="N53" s="228">
        <f>N44/'EJEMPLO Ind8'!$I9</f>
        <v>0.17647058823529413</v>
      </c>
      <c r="O53" s="230">
        <f>O44/'EJEMPLO Ind8'!$J9</f>
        <v>8.6956521739130432E-2</v>
      </c>
      <c r="P53" s="225">
        <f>P$44/$H$44</f>
        <v>0.83333333333333337</v>
      </c>
      <c r="Q53" s="227">
        <f>Q$44/$I$44</f>
        <v>0.8</v>
      </c>
      <c r="R53" s="225">
        <f>R$44/$H$44</f>
        <v>0.16666666666666666</v>
      </c>
      <c r="S53" s="227">
        <f>S$44/$I$44</f>
        <v>0.2</v>
      </c>
      <c r="T53" s="158"/>
      <c r="V53" s="160"/>
      <c r="W53" s="160"/>
      <c r="X53" s="160"/>
      <c r="Y53" s="160"/>
      <c r="Z53" s="160"/>
      <c r="AA53" s="160"/>
    </row>
    <row r="54" spans="1:27" ht="25.2" customHeight="1"/>
    <row r="55" spans="1:27" ht="31.2" customHeight="1" thickBot="1">
      <c r="A55" s="709" t="s">
        <v>571</v>
      </c>
      <c r="B55" s="710"/>
      <c r="C55" s="710"/>
      <c r="D55" s="710"/>
      <c r="E55" s="710"/>
      <c r="F55" s="710"/>
      <c r="G55" s="710"/>
      <c r="H55" s="710"/>
      <c r="I55" s="710"/>
      <c r="J55" s="710"/>
      <c r="K55" s="710"/>
      <c r="L55" s="710"/>
      <c r="M55" s="710"/>
      <c r="N55" s="710"/>
      <c r="O55" s="710"/>
      <c r="P55" s="710"/>
      <c r="Q55" s="710"/>
      <c r="R55" s="710"/>
      <c r="S55" s="710"/>
      <c r="T55" s="711"/>
      <c r="U55" s="159"/>
      <c r="V55" s="155"/>
      <c r="W55" s="155"/>
      <c r="X55" s="155"/>
      <c r="Y55" s="155"/>
      <c r="Z55" s="155"/>
      <c r="AA55" s="155"/>
    </row>
    <row r="56" spans="1:27" ht="72" customHeight="1">
      <c r="A56" s="708" t="s">
        <v>383</v>
      </c>
      <c r="B56" s="708" t="s">
        <v>384</v>
      </c>
      <c r="C56" s="708" t="s">
        <v>524</v>
      </c>
      <c r="D56" s="708" t="s">
        <v>385</v>
      </c>
      <c r="E56" s="716" t="s">
        <v>525</v>
      </c>
      <c r="F56" s="717" t="s">
        <v>526</v>
      </c>
      <c r="G56" s="718"/>
      <c r="H56" s="712" t="s">
        <v>527</v>
      </c>
      <c r="I56" s="713"/>
      <c r="J56" s="717" t="s">
        <v>528</v>
      </c>
      <c r="K56" s="718"/>
      <c r="L56" s="717" t="s">
        <v>529</v>
      </c>
      <c r="M56" s="718"/>
      <c r="N56" s="717" t="s">
        <v>535</v>
      </c>
      <c r="O56" s="718"/>
      <c r="P56" s="717" t="s">
        <v>531</v>
      </c>
      <c r="Q56" s="718"/>
      <c r="R56" s="717" t="s">
        <v>532</v>
      </c>
      <c r="S56" s="718"/>
      <c r="T56" s="719" t="s">
        <v>390</v>
      </c>
      <c r="V56" s="155"/>
      <c r="W56" s="155"/>
      <c r="X56" s="155"/>
      <c r="Y56" s="155"/>
      <c r="Z56" s="155"/>
      <c r="AA56" s="155"/>
    </row>
    <row r="57" spans="1:27" ht="156.6">
      <c r="A57" s="708"/>
      <c r="B57" s="708"/>
      <c r="C57" s="708"/>
      <c r="D57" s="708"/>
      <c r="E57" s="716"/>
      <c r="F57" s="146" t="s">
        <v>496</v>
      </c>
      <c r="G57" s="156" t="s">
        <v>497</v>
      </c>
      <c r="H57" s="146" t="s">
        <v>496</v>
      </c>
      <c r="I57" s="156" t="s">
        <v>497</v>
      </c>
      <c r="J57" s="146" t="s">
        <v>496</v>
      </c>
      <c r="K57" s="156" t="s">
        <v>497</v>
      </c>
      <c r="L57" s="146" t="s">
        <v>496</v>
      </c>
      <c r="M57" s="156" t="s">
        <v>497</v>
      </c>
      <c r="N57" s="146" t="s">
        <v>496</v>
      </c>
      <c r="O57" s="156" t="s">
        <v>497</v>
      </c>
      <c r="P57" s="146" t="s">
        <v>496</v>
      </c>
      <c r="Q57" s="156" t="s">
        <v>497</v>
      </c>
      <c r="R57" s="146" t="s">
        <v>496</v>
      </c>
      <c r="S57" s="156" t="s">
        <v>497</v>
      </c>
      <c r="T57" s="719"/>
      <c r="V57" s="157"/>
      <c r="W57" s="157"/>
      <c r="X57" s="157"/>
      <c r="Y57" s="157"/>
      <c r="Z57" s="157"/>
      <c r="AA57" s="157"/>
    </row>
    <row r="58" spans="1:27" ht="37.200000000000003" customHeight="1">
      <c r="A58" s="113" t="s">
        <v>402</v>
      </c>
      <c r="B58" s="113" t="s">
        <v>403</v>
      </c>
      <c r="C58" s="213">
        <v>44409</v>
      </c>
      <c r="D58" s="113" t="s">
        <v>394</v>
      </c>
      <c r="E58" s="111">
        <v>65</v>
      </c>
      <c r="F58" s="112">
        <v>8</v>
      </c>
      <c r="G58" s="114">
        <v>18</v>
      </c>
      <c r="H58" s="112">
        <v>5</v>
      </c>
      <c r="I58" s="114">
        <v>15</v>
      </c>
      <c r="J58" s="112">
        <v>4</v>
      </c>
      <c r="K58" s="114">
        <v>12</v>
      </c>
      <c r="L58" s="112">
        <v>1</v>
      </c>
      <c r="M58" s="114">
        <v>3</v>
      </c>
      <c r="N58" s="117">
        <v>0</v>
      </c>
      <c r="O58" s="118">
        <v>35</v>
      </c>
      <c r="P58" s="112">
        <v>5</v>
      </c>
      <c r="Q58" s="114">
        <v>10</v>
      </c>
      <c r="R58" s="112">
        <v>4</v>
      </c>
      <c r="S58" s="114">
        <v>6</v>
      </c>
      <c r="T58" s="149"/>
      <c r="V58" s="157"/>
      <c r="W58" s="157"/>
      <c r="X58" s="157"/>
      <c r="Y58" s="157"/>
      <c r="Z58" s="157"/>
      <c r="AA58" s="157"/>
    </row>
    <row r="59" spans="1:27" ht="37.200000000000003" customHeight="1">
      <c r="A59" s="113" t="s">
        <v>402</v>
      </c>
      <c r="B59" s="113" t="s">
        <v>403</v>
      </c>
      <c r="C59" s="214">
        <v>43678</v>
      </c>
      <c r="D59" s="121" t="s">
        <v>395</v>
      </c>
      <c r="E59" s="111">
        <v>720</v>
      </c>
      <c r="F59" s="112">
        <v>82</v>
      </c>
      <c r="G59" s="114">
        <v>275</v>
      </c>
      <c r="H59" s="112">
        <v>45</v>
      </c>
      <c r="I59" s="114">
        <v>218</v>
      </c>
      <c r="J59" s="112">
        <v>32</v>
      </c>
      <c r="K59" s="114">
        <v>125</v>
      </c>
      <c r="L59" s="117">
        <v>13</v>
      </c>
      <c r="M59" s="118">
        <v>93</v>
      </c>
      <c r="N59" s="273" t="s">
        <v>587</v>
      </c>
      <c r="O59" s="114">
        <v>256</v>
      </c>
      <c r="P59" s="112">
        <v>36</v>
      </c>
      <c r="Q59" s="114">
        <v>126</v>
      </c>
      <c r="R59" s="112">
        <v>12</v>
      </c>
      <c r="S59" s="114">
        <v>41</v>
      </c>
      <c r="T59" s="149"/>
    </row>
    <row r="60" spans="1:27" ht="37.200000000000003" customHeight="1">
      <c r="A60" s="113" t="s">
        <v>402</v>
      </c>
      <c r="B60" s="113" t="s">
        <v>403</v>
      </c>
      <c r="C60" s="214">
        <v>44044</v>
      </c>
      <c r="D60" s="121" t="s">
        <v>396</v>
      </c>
      <c r="E60" s="111">
        <v>115</v>
      </c>
      <c r="F60" s="112" t="s">
        <v>519</v>
      </c>
      <c r="G60" s="114" t="s">
        <v>519</v>
      </c>
      <c r="H60" s="112" t="s">
        <v>519</v>
      </c>
      <c r="I60" s="114" t="s">
        <v>519</v>
      </c>
      <c r="J60" s="112" t="s">
        <v>519</v>
      </c>
      <c r="K60" s="114" t="s">
        <v>519</v>
      </c>
      <c r="L60" s="112" t="s">
        <v>519</v>
      </c>
      <c r="M60" s="114" t="s">
        <v>519</v>
      </c>
      <c r="N60" s="112" t="s">
        <v>519</v>
      </c>
      <c r="O60" s="114" t="s">
        <v>519</v>
      </c>
      <c r="P60" s="112" t="s">
        <v>519</v>
      </c>
      <c r="Q60" s="114" t="s">
        <v>519</v>
      </c>
      <c r="R60" s="112" t="s">
        <v>519</v>
      </c>
      <c r="S60" s="114" t="s">
        <v>519</v>
      </c>
      <c r="T60" s="149"/>
    </row>
    <row r="61" spans="1:27" ht="37.200000000000003" customHeight="1">
      <c r="A61" s="113" t="s">
        <v>402</v>
      </c>
      <c r="B61" s="113" t="s">
        <v>403</v>
      </c>
      <c r="C61" s="214">
        <v>44044</v>
      </c>
      <c r="D61" s="121" t="s">
        <v>397</v>
      </c>
      <c r="E61" s="111">
        <v>85</v>
      </c>
      <c r="F61" s="117">
        <v>5</v>
      </c>
      <c r="G61" s="118">
        <v>41</v>
      </c>
      <c r="H61" s="117">
        <v>4</v>
      </c>
      <c r="I61" s="118">
        <v>22</v>
      </c>
      <c r="J61" s="117">
        <v>2</v>
      </c>
      <c r="K61" s="118">
        <v>16</v>
      </c>
      <c r="L61" s="117">
        <v>2</v>
      </c>
      <c r="M61" s="118">
        <v>6</v>
      </c>
      <c r="N61" s="117">
        <v>10</v>
      </c>
      <c r="O61" s="118">
        <v>19</v>
      </c>
      <c r="P61" s="117">
        <v>2</v>
      </c>
      <c r="Q61" s="118">
        <v>15</v>
      </c>
      <c r="R61" s="117">
        <v>1</v>
      </c>
      <c r="S61" s="118">
        <v>11</v>
      </c>
      <c r="T61" s="149"/>
    </row>
    <row r="62" spans="1:27" ht="37.200000000000003" customHeight="1" thickBot="1">
      <c r="A62" s="113" t="s">
        <v>402</v>
      </c>
      <c r="B62" s="113" t="s">
        <v>403</v>
      </c>
      <c r="C62" s="214">
        <v>43678</v>
      </c>
      <c r="D62" s="121" t="s">
        <v>398</v>
      </c>
      <c r="E62" s="111">
        <v>40</v>
      </c>
      <c r="F62" s="123">
        <v>4</v>
      </c>
      <c r="G62" s="125">
        <v>19</v>
      </c>
      <c r="H62" s="123">
        <v>2</v>
      </c>
      <c r="I62" s="125">
        <v>9</v>
      </c>
      <c r="J62" s="123">
        <v>2</v>
      </c>
      <c r="K62" s="125">
        <v>8</v>
      </c>
      <c r="L62" s="123">
        <v>0</v>
      </c>
      <c r="M62" s="125">
        <v>1</v>
      </c>
      <c r="N62" s="123">
        <v>3</v>
      </c>
      <c r="O62" s="125">
        <v>2</v>
      </c>
      <c r="P62" s="123">
        <v>2</v>
      </c>
      <c r="Q62" s="125">
        <v>7</v>
      </c>
      <c r="R62" s="123">
        <v>1</v>
      </c>
      <c r="S62" s="125">
        <v>1</v>
      </c>
      <c r="T62" s="149"/>
    </row>
    <row r="63" spans="1:27" ht="25.2" customHeight="1"/>
    <row r="64" spans="1:27" ht="31.2" customHeight="1" thickBot="1">
      <c r="A64" s="709" t="s">
        <v>572</v>
      </c>
      <c r="B64" s="710"/>
      <c r="C64" s="710"/>
      <c r="D64" s="710"/>
      <c r="E64" s="710"/>
      <c r="F64" s="710"/>
      <c r="G64" s="710"/>
      <c r="H64" s="710"/>
      <c r="I64" s="710"/>
      <c r="J64" s="710"/>
      <c r="K64" s="710"/>
      <c r="L64" s="710"/>
      <c r="M64" s="710"/>
      <c r="N64" s="710"/>
      <c r="O64" s="710"/>
      <c r="P64" s="710"/>
      <c r="Q64" s="710"/>
      <c r="R64" s="710"/>
      <c r="S64" s="710"/>
      <c r="T64" s="711"/>
      <c r="U64" s="159"/>
      <c r="V64" s="155"/>
      <c r="W64" s="155"/>
      <c r="X64" s="155"/>
      <c r="Y64" s="155"/>
      <c r="Z64" s="155"/>
      <c r="AA64" s="155"/>
    </row>
    <row r="65" spans="1:27" ht="72" customHeight="1">
      <c r="A65" s="720" t="s">
        <v>383</v>
      </c>
      <c r="B65" s="720" t="s">
        <v>384</v>
      </c>
      <c r="C65" s="708" t="s">
        <v>524</v>
      </c>
      <c r="D65" s="708" t="s">
        <v>385</v>
      </c>
      <c r="E65" s="716" t="s">
        <v>525</v>
      </c>
      <c r="F65" s="712" t="s">
        <v>526</v>
      </c>
      <c r="G65" s="713"/>
      <c r="H65" s="712" t="s">
        <v>527</v>
      </c>
      <c r="I65" s="713"/>
      <c r="J65" s="712" t="s">
        <v>528</v>
      </c>
      <c r="K65" s="713"/>
      <c r="L65" s="712" t="s">
        <v>529</v>
      </c>
      <c r="M65" s="713"/>
      <c r="N65" s="712" t="s">
        <v>535</v>
      </c>
      <c r="O65" s="713"/>
      <c r="P65" s="712" t="s">
        <v>531</v>
      </c>
      <c r="Q65" s="713"/>
      <c r="R65" s="712" t="s">
        <v>532</v>
      </c>
      <c r="S65" s="713"/>
      <c r="T65" s="714" t="s">
        <v>390</v>
      </c>
      <c r="V65" s="155"/>
      <c r="W65" s="155"/>
      <c r="X65" s="155"/>
      <c r="Y65" s="155"/>
      <c r="Z65" s="155"/>
      <c r="AA65" s="155"/>
    </row>
    <row r="66" spans="1:27" ht="147" customHeight="1">
      <c r="A66" s="721"/>
      <c r="B66" s="721"/>
      <c r="C66" s="708"/>
      <c r="D66" s="708"/>
      <c r="E66" s="716"/>
      <c r="F66" s="146" t="s">
        <v>573</v>
      </c>
      <c r="G66" s="156" t="s">
        <v>574</v>
      </c>
      <c r="H66" s="146" t="s">
        <v>573</v>
      </c>
      <c r="I66" s="156" t="s">
        <v>574</v>
      </c>
      <c r="J66" s="146" t="s">
        <v>575</v>
      </c>
      <c r="K66" s="156" t="s">
        <v>576</v>
      </c>
      <c r="L66" s="146" t="s">
        <v>577</v>
      </c>
      <c r="M66" s="156" t="s">
        <v>578</v>
      </c>
      <c r="N66" s="146" t="s">
        <v>579</v>
      </c>
      <c r="O66" s="156" t="s">
        <v>580</v>
      </c>
      <c r="P66" s="146" t="s">
        <v>581</v>
      </c>
      <c r="Q66" s="156" t="s">
        <v>582</v>
      </c>
      <c r="R66" s="146" t="s">
        <v>583</v>
      </c>
      <c r="S66" s="156" t="s">
        <v>584</v>
      </c>
      <c r="T66" s="715"/>
      <c r="V66" s="157"/>
      <c r="W66" s="157"/>
      <c r="X66" s="157"/>
      <c r="Y66" s="157"/>
      <c r="Z66" s="157"/>
      <c r="AA66" s="157"/>
    </row>
    <row r="67" spans="1:27" ht="37.200000000000003" customHeight="1">
      <c r="A67" s="113" t="s">
        <v>402</v>
      </c>
      <c r="B67" s="113" t="s">
        <v>403</v>
      </c>
      <c r="C67" s="213">
        <v>44409</v>
      </c>
      <c r="D67" s="113" t="s">
        <v>394</v>
      </c>
      <c r="E67" s="111">
        <v>65</v>
      </c>
      <c r="F67" s="219">
        <f>F58/SUM($F58:$G58)</f>
        <v>0.30769230769230771</v>
      </c>
      <c r="G67" s="221">
        <f>G58/SUM($F58:$G58)</f>
        <v>0.69230769230769229</v>
      </c>
      <c r="H67" s="219">
        <f>H58/F58</f>
        <v>0.625</v>
      </c>
      <c r="I67" s="221">
        <f>I58/G58</f>
        <v>0.83333333333333337</v>
      </c>
      <c r="J67" s="219">
        <f>J58/$H$58</f>
        <v>0.8</v>
      </c>
      <c r="K67" s="221">
        <f>K$58/$I$58</f>
        <v>0.8</v>
      </c>
      <c r="L67" s="219">
        <f>L58/$H$58</f>
        <v>0.2</v>
      </c>
      <c r="M67" s="221">
        <f>M$58/$I$58</f>
        <v>0.2</v>
      </c>
      <c r="N67" s="219">
        <v>0</v>
      </c>
      <c r="O67" s="221">
        <f>O58/'EJEMPLO Ind8'!$L5</f>
        <v>0.53846153846153844</v>
      </c>
      <c r="P67" s="219">
        <f>P58/$H$58</f>
        <v>1</v>
      </c>
      <c r="Q67" s="221">
        <f>Q$58/$I$58</f>
        <v>0.66666666666666663</v>
      </c>
      <c r="R67" s="219">
        <f>R58/$H$58</f>
        <v>0.8</v>
      </c>
      <c r="S67" s="221">
        <f>S$58/$I$58</f>
        <v>0.4</v>
      </c>
      <c r="T67" s="158"/>
      <c r="V67" s="157"/>
      <c r="W67" s="157"/>
      <c r="X67" s="157"/>
      <c r="Y67" s="157"/>
      <c r="Z67" s="157"/>
      <c r="AA67" s="157"/>
    </row>
    <row r="68" spans="1:27" ht="37.200000000000003" customHeight="1">
      <c r="A68" s="113" t="s">
        <v>402</v>
      </c>
      <c r="B68" s="113" t="s">
        <v>403</v>
      </c>
      <c r="C68" s="214">
        <v>43678</v>
      </c>
      <c r="D68" s="121" t="s">
        <v>395</v>
      </c>
      <c r="E68" s="111">
        <v>720</v>
      </c>
      <c r="F68" s="219">
        <f t="shared" ref="F68:G71" si="6">F59/SUM($F59:$G59)</f>
        <v>0.22969187675070027</v>
      </c>
      <c r="G68" s="221">
        <f t="shared" si="6"/>
        <v>0.77030812324929976</v>
      </c>
      <c r="H68" s="222">
        <f>H59/F59</f>
        <v>0.54878048780487809</v>
      </c>
      <c r="I68" s="224">
        <f>I59/G59</f>
        <v>0.79272727272727272</v>
      </c>
      <c r="J68" s="222">
        <f>J59/$H$59</f>
        <v>0.71111111111111114</v>
      </c>
      <c r="K68" s="224">
        <f>K$59/$I$59</f>
        <v>0.57339449541284404</v>
      </c>
      <c r="L68" s="222">
        <f>L59/$H$59</f>
        <v>0.28888888888888886</v>
      </c>
      <c r="M68" s="224">
        <f>M$59/$I$59</f>
        <v>0.42660550458715596</v>
      </c>
      <c r="N68" s="219" t="e">
        <f>N59/'EJEMPLO Ind8'!$K6</f>
        <v>#VALUE!</v>
      </c>
      <c r="O68" s="221">
        <f>O59/'EJEMPLO Ind8'!$L6</f>
        <v>0.39263803680981596</v>
      </c>
      <c r="P68" s="222">
        <f>P59/$H$59</f>
        <v>0.8</v>
      </c>
      <c r="Q68" s="224">
        <f>Q$59/$I$59</f>
        <v>0.57798165137614677</v>
      </c>
      <c r="R68" s="222">
        <f>R59/$H$59</f>
        <v>0.26666666666666666</v>
      </c>
      <c r="S68" s="224">
        <f>S$59/$I$59</f>
        <v>0.18807339449541285</v>
      </c>
      <c r="T68" s="158"/>
      <c r="V68" s="160"/>
      <c r="W68" s="160"/>
      <c r="X68" s="160"/>
      <c r="Y68" s="160"/>
      <c r="Z68" s="160"/>
      <c r="AA68" s="160"/>
    </row>
    <row r="69" spans="1:27" ht="37.200000000000003" customHeight="1">
      <c r="A69" s="113" t="s">
        <v>402</v>
      </c>
      <c r="B69" s="113" t="s">
        <v>403</v>
      </c>
      <c r="C69" s="214">
        <v>44044</v>
      </c>
      <c r="D69" s="121" t="s">
        <v>396</v>
      </c>
      <c r="E69" s="111">
        <v>115</v>
      </c>
      <c r="F69" s="112" t="s">
        <v>519</v>
      </c>
      <c r="G69" s="114" t="s">
        <v>519</v>
      </c>
      <c r="H69" s="112" t="s">
        <v>519</v>
      </c>
      <c r="I69" s="114" t="s">
        <v>519</v>
      </c>
      <c r="J69" s="112" t="s">
        <v>519</v>
      </c>
      <c r="K69" s="114" t="s">
        <v>519</v>
      </c>
      <c r="L69" s="112" t="s">
        <v>519</v>
      </c>
      <c r="M69" s="114" t="s">
        <v>519</v>
      </c>
      <c r="N69" s="219" t="s">
        <v>519</v>
      </c>
      <c r="O69" s="221" t="s">
        <v>519</v>
      </c>
      <c r="P69" s="112" t="s">
        <v>519</v>
      </c>
      <c r="Q69" s="114" t="s">
        <v>519</v>
      </c>
      <c r="R69" s="112" t="s">
        <v>519</v>
      </c>
      <c r="S69" s="114" t="s">
        <v>519</v>
      </c>
      <c r="T69" s="158"/>
      <c r="V69" s="160"/>
      <c r="W69" s="160"/>
      <c r="X69" s="160"/>
      <c r="Y69" s="160"/>
      <c r="Z69" s="160"/>
      <c r="AA69" s="160"/>
    </row>
    <row r="70" spans="1:27" ht="37.200000000000003" customHeight="1">
      <c r="A70" s="113" t="s">
        <v>402</v>
      </c>
      <c r="B70" s="113" t="s">
        <v>403</v>
      </c>
      <c r="C70" s="214">
        <v>44044</v>
      </c>
      <c r="D70" s="121" t="s">
        <v>397</v>
      </c>
      <c r="E70" s="111">
        <v>85</v>
      </c>
      <c r="F70" s="222">
        <f t="shared" si="6"/>
        <v>0.10869565217391304</v>
      </c>
      <c r="G70" s="224">
        <f t="shared" si="6"/>
        <v>0.89130434782608692</v>
      </c>
      <c r="H70" s="222">
        <f>H61/F61</f>
        <v>0.8</v>
      </c>
      <c r="I70" s="224">
        <f>I61/G61</f>
        <v>0.53658536585365857</v>
      </c>
      <c r="J70" s="222">
        <f>J61/$H$61</f>
        <v>0.5</v>
      </c>
      <c r="K70" s="224">
        <f>K61/$I$61</f>
        <v>0.72727272727272729</v>
      </c>
      <c r="L70" s="222">
        <f>L61/$H$61</f>
        <v>0.5</v>
      </c>
      <c r="M70" s="224">
        <f>M61/$I$61</f>
        <v>0.27272727272727271</v>
      </c>
      <c r="N70" s="219">
        <v>0</v>
      </c>
      <c r="O70" s="221">
        <f>O61/'EJEMPLO Ind8'!$L8</f>
        <v>0.22352941176470589</v>
      </c>
      <c r="P70" s="222">
        <f>P61/$H$61</f>
        <v>0.5</v>
      </c>
      <c r="Q70" s="224">
        <f>Q61/$I$61</f>
        <v>0.68181818181818177</v>
      </c>
      <c r="R70" s="222">
        <f>R61/$H$61</f>
        <v>0.25</v>
      </c>
      <c r="S70" s="224">
        <f>S61/$I$61</f>
        <v>0.5</v>
      </c>
      <c r="T70" s="158"/>
      <c r="V70" s="160"/>
      <c r="W70" s="160"/>
      <c r="X70" s="160"/>
      <c r="Y70" s="160"/>
      <c r="Z70" s="160"/>
      <c r="AA70" s="160"/>
    </row>
    <row r="71" spans="1:27" ht="37.200000000000003" customHeight="1" thickBot="1">
      <c r="A71" s="113" t="s">
        <v>402</v>
      </c>
      <c r="B71" s="113" t="s">
        <v>403</v>
      </c>
      <c r="C71" s="214">
        <v>43678</v>
      </c>
      <c r="D71" s="121" t="s">
        <v>398</v>
      </c>
      <c r="E71" s="111">
        <v>40</v>
      </c>
      <c r="F71" s="225">
        <f t="shared" si="6"/>
        <v>0.17391304347826086</v>
      </c>
      <c r="G71" s="227">
        <f t="shared" si="6"/>
        <v>0.82608695652173914</v>
      </c>
      <c r="H71" s="225">
        <f>H62/F62</f>
        <v>0.5</v>
      </c>
      <c r="I71" s="227">
        <f>I62/G62</f>
        <v>0.47368421052631576</v>
      </c>
      <c r="J71" s="225">
        <f>J62/$H$62</f>
        <v>1</v>
      </c>
      <c r="K71" s="227">
        <f>K62/$I$62</f>
        <v>0.88888888888888884</v>
      </c>
      <c r="L71" s="225">
        <f>L62/$H$62</f>
        <v>0</v>
      </c>
      <c r="M71" s="227">
        <f>M62/$I$62</f>
        <v>0.1111111111111111</v>
      </c>
      <c r="N71" s="228">
        <f>N62/'EJEMPLO Ind8'!$K9</f>
        <v>0.2</v>
      </c>
      <c r="O71" s="230">
        <f>O62/'EJEMPLO Ind8'!$L9</f>
        <v>0.08</v>
      </c>
      <c r="P71" s="225">
        <f>P62/$H$62</f>
        <v>1</v>
      </c>
      <c r="Q71" s="227">
        <f>Q62/$I$62</f>
        <v>0.77777777777777779</v>
      </c>
      <c r="R71" s="225">
        <f>R62/$H$62</f>
        <v>0.5</v>
      </c>
      <c r="S71" s="227">
        <f>S62/$I$62</f>
        <v>0.1111111111111111</v>
      </c>
      <c r="T71" s="158"/>
      <c r="V71" s="160"/>
      <c r="W71" s="160"/>
      <c r="X71" s="160"/>
      <c r="Y71" s="160"/>
      <c r="Z71" s="160"/>
      <c r="AA71" s="160"/>
    </row>
  </sheetData>
  <mergeCells count="88">
    <mergeCell ref="A10:L10"/>
    <mergeCell ref="A11:L11"/>
    <mergeCell ref="A20:A21"/>
    <mergeCell ref="B20:B21"/>
    <mergeCell ref="C20:C21"/>
    <mergeCell ref="D20:D21"/>
    <mergeCell ref="B29:B30"/>
    <mergeCell ref="C29:C30"/>
    <mergeCell ref="D29:D30"/>
    <mergeCell ref="E20:E21"/>
    <mergeCell ref="F20:H20"/>
    <mergeCell ref="R20:T20"/>
    <mergeCell ref="U20:W20"/>
    <mergeCell ref="X20:Z20"/>
    <mergeCell ref="AA20:AA21"/>
    <mergeCell ref="A28:AA28"/>
    <mergeCell ref="I20:K20"/>
    <mergeCell ref="L20:N20"/>
    <mergeCell ref="O20:Q20"/>
    <mergeCell ref="R29:T29"/>
    <mergeCell ref="U29:W29"/>
    <mergeCell ref="X29:Z29"/>
    <mergeCell ref="AA29:AA30"/>
    <mergeCell ref="A38:A39"/>
    <mergeCell ref="B38:B39"/>
    <mergeCell ref="C38:C39"/>
    <mergeCell ref="D38:D39"/>
    <mergeCell ref="E29:E30"/>
    <mergeCell ref="F29:H29"/>
    <mergeCell ref="I29:K29"/>
    <mergeCell ref="L29:N29"/>
    <mergeCell ref="O29:Q29"/>
    <mergeCell ref="A29:A30"/>
    <mergeCell ref="T38:T39"/>
    <mergeCell ref="F38:G38"/>
    <mergeCell ref="A47:A48"/>
    <mergeCell ref="B47:B48"/>
    <mergeCell ref="C47:C48"/>
    <mergeCell ref="D47:D48"/>
    <mergeCell ref="E38:E39"/>
    <mergeCell ref="H38:I38"/>
    <mergeCell ref="J38:K38"/>
    <mergeCell ref="L38:M38"/>
    <mergeCell ref="B56:B57"/>
    <mergeCell ref="C56:C57"/>
    <mergeCell ref="D56:D57"/>
    <mergeCell ref="E47:E48"/>
    <mergeCell ref="F47:G47"/>
    <mergeCell ref="N56:O56"/>
    <mergeCell ref="P56:Q56"/>
    <mergeCell ref="R56:S56"/>
    <mergeCell ref="T56:T57"/>
    <mergeCell ref="A65:A66"/>
    <mergeCell ref="B65:B66"/>
    <mergeCell ref="C65:C66"/>
    <mergeCell ref="D65:D66"/>
    <mergeCell ref="E56:E57"/>
    <mergeCell ref="F56:G56"/>
    <mergeCell ref="H56:I56"/>
    <mergeCell ref="J56:K56"/>
    <mergeCell ref="L56:M56"/>
    <mergeCell ref="A56:A57"/>
    <mergeCell ref="A64:T64"/>
    <mergeCell ref="N65:O65"/>
    <mergeCell ref="P65:Q65"/>
    <mergeCell ref="R65:S65"/>
    <mergeCell ref="T65:T66"/>
    <mergeCell ref="E65:E66"/>
    <mergeCell ref="F65:G65"/>
    <mergeCell ref="H65:I65"/>
    <mergeCell ref="J65:K65"/>
    <mergeCell ref="L65:M65"/>
    <mergeCell ref="A1:M1"/>
    <mergeCell ref="A19:AA19"/>
    <mergeCell ref="A37:T37"/>
    <mergeCell ref="A46:T46"/>
    <mergeCell ref="A55:T55"/>
    <mergeCell ref="A2:M2"/>
    <mergeCell ref="N47:O47"/>
    <mergeCell ref="P47:Q47"/>
    <mergeCell ref="R47:S47"/>
    <mergeCell ref="T47:T48"/>
    <mergeCell ref="H47:I47"/>
    <mergeCell ref="J47:K47"/>
    <mergeCell ref="L47:M47"/>
    <mergeCell ref="N38:O38"/>
    <mergeCell ref="P38:Q38"/>
    <mergeCell ref="R38:S38"/>
  </mergeCells>
  <hyperlinks>
    <hyperlink ref="N1" location="'Indicaciones y definiciones'!A1" display="Regresar" xr:uid="{42673CAE-3CB1-4F7F-9014-5F183293ECC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C00AA-D7BD-AC4A-BC03-1717D4443094}">
  <sheetPr>
    <tabColor theme="9"/>
  </sheetPr>
  <dimension ref="A1:N17"/>
  <sheetViews>
    <sheetView topLeftCell="F8" zoomScale="70" zoomScaleNormal="70" workbookViewId="0">
      <selection activeCell="F17" sqref="A17:XFD18"/>
    </sheetView>
  </sheetViews>
  <sheetFormatPr baseColWidth="10" defaultColWidth="8.109375" defaultRowHeight="15"/>
  <cols>
    <col min="1" max="1" width="13.44140625" style="133" customWidth="1"/>
    <col min="2" max="2" width="17.6640625" style="133" customWidth="1"/>
    <col min="3" max="3" width="17.33203125" style="133" customWidth="1"/>
    <col min="4" max="4" width="24.44140625" style="133" customWidth="1"/>
    <col min="5" max="5" width="21.6640625" style="133" customWidth="1"/>
    <col min="6" max="6" width="31" style="133" customWidth="1"/>
    <col min="7" max="7" width="19.6640625" style="133" customWidth="1"/>
    <col min="8" max="8" width="15.44140625" style="133" customWidth="1"/>
    <col min="9" max="9" width="18.44140625" style="133" customWidth="1"/>
    <col min="10" max="10" width="19.33203125" style="133" customWidth="1"/>
    <col min="11" max="11" width="18.109375" style="133" customWidth="1"/>
    <col min="12" max="12" width="25.44140625" style="133" customWidth="1"/>
    <col min="13" max="13" width="22.6640625" style="133" customWidth="1"/>
    <col min="14" max="16374" width="8.44140625" style="133" bestFit="1" customWidth="1"/>
    <col min="16375" max="16383" width="8.109375" style="133" bestFit="1" customWidth="1"/>
    <col min="16384" max="16384" width="8.109375" style="133"/>
  </cols>
  <sheetData>
    <row r="1" spans="1:14" ht="49.2" customHeight="1">
      <c r="A1" s="672" t="s">
        <v>588</v>
      </c>
      <c r="B1" s="676"/>
      <c r="C1" s="676"/>
      <c r="D1" s="676"/>
      <c r="E1" s="676"/>
      <c r="F1" s="676"/>
      <c r="G1" s="676"/>
      <c r="H1" s="676"/>
      <c r="I1" s="676"/>
      <c r="J1" s="676"/>
      <c r="K1" s="676"/>
      <c r="L1" s="676"/>
      <c r="M1" s="676"/>
      <c r="N1" s="510" t="s">
        <v>105</v>
      </c>
    </row>
    <row r="2" spans="1:14" ht="27.75" customHeight="1">
      <c r="A2" s="672" t="s">
        <v>589</v>
      </c>
      <c r="B2" s="672"/>
      <c r="C2" s="672"/>
      <c r="D2" s="672"/>
      <c r="E2" s="672"/>
      <c r="F2" s="672"/>
      <c r="G2" s="672"/>
      <c r="H2" s="672"/>
      <c r="I2" s="672"/>
      <c r="J2" s="672"/>
      <c r="K2" s="672"/>
      <c r="L2" s="672"/>
      <c r="M2" s="672"/>
    </row>
    <row r="3" spans="1:14" s="135" customFormat="1" ht="78" customHeight="1">
      <c r="A3" s="127" t="s">
        <v>383</v>
      </c>
      <c r="B3" s="127" t="s">
        <v>384</v>
      </c>
      <c r="C3" s="127" t="s">
        <v>7</v>
      </c>
      <c r="D3" s="127" t="s">
        <v>385</v>
      </c>
      <c r="E3" s="127" t="s">
        <v>386</v>
      </c>
      <c r="F3" s="262" t="s">
        <v>387</v>
      </c>
      <c r="G3" s="127" t="s">
        <v>388</v>
      </c>
      <c r="H3" s="127" t="s">
        <v>110</v>
      </c>
      <c r="I3" s="127" t="s">
        <v>111</v>
      </c>
      <c r="J3" s="127" t="s">
        <v>112</v>
      </c>
      <c r="K3" s="127" t="s">
        <v>389</v>
      </c>
      <c r="L3" s="127" t="s">
        <v>114</v>
      </c>
      <c r="M3" s="127" t="s">
        <v>390</v>
      </c>
    </row>
    <row r="4" spans="1:14" s="135" customFormat="1" ht="34.950000000000003" customHeight="1">
      <c r="A4" s="1" t="s">
        <v>391</v>
      </c>
      <c r="B4" s="2" t="s">
        <v>392</v>
      </c>
      <c r="C4" s="666" t="s">
        <v>393</v>
      </c>
      <c r="D4" s="256" t="s">
        <v>394</v>
      </c>
      <c r="E4" s="153"/>
      <c r="F4" s="258"/>
      <c r="G4" s="258"/>
      <c r="H4" s="258"/>
      <c r="I4" s="258"/>
      <c r="J4" s="258"/>
      <c r="K4" s="258"/>
      <c r="L4" s="161"/>
      <c r="M4" s="161"/>
    </row>
    <row r="5" spans="1:14" ht="39" customHeight="1">
      <c r="A5" s="1" t="s">
        <v>391</v>
      </c>
      <c r="B5" s="2" t="s">
        <v>392</v>
      </c>
      <c r="C5" s="667"/>
      <c r="D5" s="211" t="s">
        <v>395</v>
      </c>
      <c r="E5" s="2">
        <v>32</v>
      </c>
      <c r="F5" s="2">
        <v>32</v>
      </c>
      <c r="G5" s="9">
        <v>19</v>
      </c>
      <c r="H5" s="9">
        <v>23</v>
      </c>
      <c r="I5" s="9">
        <v>32</v>
      </c>
      <c r="J5" s="9">
        <v>31</v>
      </c>
      <c r="K5" s="9">
        <v>29</v>
      </c>
      <c r="L5" s="9">
        <v>26</v>
      </c>
      <c r="M5" s="162"/>
    </row>
    <row r="6" spans="1:14" ht="34.950000000000003" customHeight="1">
      <c r="A6" s="1" t="s">
        <v>391</v>
      </c>
      <c r="B6" s="2" t="s">
        <v>392</v>
      </c>
      <c r="C6" s="667"/>
      <c r="D6" s="153" t="s">
        <v>396</v>
      </c>
      <c r="E6" s="9">
        <v>1</v>
      </c>
      <c r="F6" s="9">
        <v>0</v>
      </c>
      <c r="G6" s="9">
        <v>0</v>
      </c>
      <c r="H6" s="9">
        <v>0</v>
      </c>
      <c r="I6" s="9">
        <v>1</v>
      </c>
      <c r="J6" s="9">
        <v>0</v>
      </c>
      <c r="K6" s="9">
        <v>0</v>
      </c>
      <c r="L6" s="9">
        <v>0</v>
      </c>
      <c r="M6" s="162"/>
    </row>
    <row r="7" spans="1:14" ht="34.950000000000003" customHeight="1">
      <c r="A7" s="1" t="s">
        <v>391</v>
      </c>
      <c r="B7" s="2" t="s">
        <v>392</v>
      </c>
      <c r="C7" s="667"/>
      <c r="D7" s="263" t="s">
        <v>397</v>
      </c>
      <c r="E7" s="402">
        <v>10</v>
      </c>
      <c r="F7" s="402">
        <v>5</v>
      </c>
      <c r="G7" s="402">
        <v>1</v>
      </c>
      <c r="H7" s="402">
        <v>1</v>
      </c>
      <c r="I7" s="402">
        <v>10</v>
      </c>
      <c r="J7" s="402">
        <v>4</v>
      </c>
      <c r="K7" s="402">
        <v>2</v>
      </c>
      <c r="L7" s="402">
        <v>2</v>
      </c>
      <c r="M7" s="163"/>
    </row>
    <row r="8" spans="1:14" ht="34.950000000000003" customHeight="1">
      <c r="A8" s="1" t="s">
        <v>391</v>
      </c>
      <c r="B8" s="2" t="s">
        <v>392</v>
      </c>
      <c r="C8" s="730"/>
      <c r="D8" s="162" t="s">
        <v>398</v>
      </c>
      <c r="E8" s="421">
        <v>3</v>
      </c>
      <c r="F8" s="419">
        <v>3</v>
      </c>
      <c r="G8" s="419">
        <v>2</v>
      </c>
      <c r="H8" s="419">
        <v>3</v>
      </c>
      <c r="I8" s="419">
        <v>3</v>
      </c>
      <c r="J8" s="419">
        <v>3</v>
      </c>
      <c r="K8" s="419">
        <v>2</v>
      </c>
      <c r="L8" s="420">
        <v>2</v>
      </c>
      <c r="M8" s="161"/>
    </row>
    <row r="9" spans="1:14" ht="20.25" customHeight="1"/>
    <row r="10" spans="1:14" ht="21" customHeight="1">
      <c r="A10" s="672" t="s">
        <v>590</v>
      </c>
      <c r="B10" s="672"/>
      <c r="C10" s="672"/>
      <c r="D10" s="672"/>
      <c r="E10" s="672"/>
      <c r="F10" s="672"/>
      <c r="G10" s="672"/>
      <c r="H10" s="672"/>
      <c r="I10" s="672"/>
      <c r="J10" s="672"/>
      <c r="K10" s="672"/>
      <c r="L10" s="672"/>
    </row>
    <row r="11" spans="1:14" s="135" customFormat="1" ht="70.2" customHeight="1">
      <c r="A11" s="127" t="s">
        <v>383</v>
      </c>
      <c r="B11" s="127" t="s">
        <v>384</v>
      </c>
      <c r="C11" s="127" t="s">
        <v>7</v>
      </c>
      <c r="D11" s="127" t="s">
        <v>385</v>
      </c>
      <c r="E11" s="127" t="s">
        <v>386</v>
      </c>
      <c r="F11" s="262" t="s">
        <v>387</v>
      </c>
      <c r="G11" s="127" t="s">
        <v>388</v>
      </c>
      <c r="H11" s="127" t="s">
        <v>110</v>
      </c>
      <c r="I11" s="127" t="s">
        <v>111</v>
      </c>
      <c r="J11" s="127" t="s">
        <v>112</v>
      </c>
      <c r="K11" s="127" t="s">
        <v>389</v>
      </c>
      <c r="L11" s="127" t="s">
        <v>114</v>
      </c>
    </row>
    <row r="12" spans="1:14" s="135" customFormat="1" ht="34.950000000000003" customHeight="1">
      <c r="A12" s="1" t="s">
        <v>391</v>
      </c>
      <c r="B12" s="2" t="s">
        <v>392</v>
      </c>
      <c r="C12" s="731" t="s">
        <v>400</v>
      </c>
      <c r="D12" s="153" t="s">
        <v>394</v>
      </c>
      <c r="E12" s="264" t="e">
        <f t="shared" ref="E12:L12" si="0">E4/$E$4</f>
        <v>#DIV/0!</v>
      </c>
      <c r="F12" s="265" t="e">
        <f>F4/$E$4</f>
        <v>#DIV/0!</v>
      </c>
      <c r="G12" s="265" t="e">
        <f t="shared" si="0"/>
        <v>#DIV/0!</v>
      </c>
      <c r="H12" s="265" t="e">
        <f t="shared" si="0"/>
        <v>#DIV/0!</v>
      </c>
      <c r="I12" s="265" t="e">
        <f t="shared" si="0"/>
        <v>#DIV/0!</v>
      </c>
      <c r="J12" s="265" t="e">
        <f t="shared" si="0"/>
        <v>#DIV/0!</v>
      </c>
      <c r="K12" s="265" t="e">
        <f t="shared" si="0"/>
        <v>#DIV/0!</v>
      </c>
      <c r="L12" s="265" t="e">
        <f t="shared" si="0"/>
        <v>#DIV/0!</v>
      </c>
    </row>
    <row r="13" spans="1:14" ht="34.950000000000003" customHeight="1">
      <c r="A13" s="1" t="s">
        <v>391</v>
      </c>
      <c r="B13" s="2" t="s">
        <v>392</v>
      </c>
      <c r="C13" s="732"/>
      <c r="D13" s="153" t="s">
        <v>395</v>
      </c>
      <c r="E13" s="264">
        <f t="shared" ref="E13:L13" si="1">E5/$E$5</f>
        <v>1</v>
      </c>
      <c r="F13" s="265">
        <f t="shared" si="1"/>
        <v>1</v>
      </c>
      <c r="G13" s="265">
        <f t="shared" si="1"/>
        <v>0.59375</v>
      </c>
      <c r="H13" s="265">
        <f>H5/$E$5</f>
        <v>0.71875</v>
      </c>
      <c r="I13" s="265">
        <f t="shared" si="1"/>
        <v>1</v>
      </c>
      <c r="J13" s="265">
        <f>J5/$E$5</f>
        <v>0.96875</v>
      </c>
      <c r="K13" s="265">
        <f t="shared" si="1"/>
        <v>0.90625</v>
      </c>
      <c r="L13" s="265">
        <f t="shared" si="1"/>
        <v>0.8125</v>
      </c>
    </row>
    <row r="14" spans="1:14" ht="34.950000000000003" customHeight="1">
      <c r="A14" s="1" t="s">
        <v>391</v>
      </c>
      <c r="B14" s="2" t="s">
        <v>392</v>
      </c>
      <c r="C14" s="732"/>
      <c r="D14" s="153" t="s">
        <v>396</v>
      </c>
      <c r="E14" s="264">
        <f t="shared" ref="E14:L14" si="2">E6/$E$6</f>
        <v>1</v>
      </c>
      <c r="F14" s="265">
        <f t="shared" si="2"/>
        <v>0</v>
      </c>
      <c r="G14" s="265">
        <f t="shared" si="2"/>
        <v>0</v>
      </c>
      <c r="H14" s="265">
        <f t="shared" si="2"/>
        <v>0</v>
      </c>
      <c r="I14" s="265">
        <f t="shared" si="2"/>
        <v>1</v>
      </c>
      <c r="J14" s="265">
        <f t="shared" si="2"/>
        <v>0</v>
      </c>
      <c r="K14" s="265">
        <f t="shared" si="2"/>
        <v>0</v>
      </c>
      <c r="L14" s="265">
        <f t="shared" si="2"/>
        <v>0</v>
      </c>
    </row>
    <row r="15" spans="1:14" ht="34.950000000000003" customHeight="1">
      <c r="A15" s="1" t="s">
        <v>391</v>
      </c>
      <c r="B15" s="2" t="s">
        <v>392</v>
      </c>
      <c r="C15" s="732"/>
      <c r="D15" s="153" t="s">
        <v>397</v>
      </c>
      <c r="E15" s="264">
        <f t="shared" ref="E15:L15" si="3">E7/$E$7</f>
        <v>1</v>
      </c>
      <c r="F15" s="265">
        <f t="shared" si="3"/>
        <v>0.5</v>
      </c>
      <c r="G15" s="265">
        <f t="shared" si="3"/>
        <v>0.1</v>
      </c>
      <c r="H15" s="265">
        <f t="shared" si="3"/>
        <v>0.1</v>
      </c>
      <c r="I15" s="265">
        <f t="shared" si="3"/>
        <v>1</v>
      </c>
      <c r="J15" s="265">
        <f t="shared" si="3"/>
        <v>0.4</v>
      </c>
      <c r="K15" s="265">
        <f>K7/$E$7</f>
        <v>0.2</v>
      </c>
      <c r="L15" s="265">
        <f t="shared" si="3"/>
        <v>0.2</v>
      </c>
    </row>
    <row r="16" spans="1:14" ht="34.950000000000003" customHeight="1">
      <c r="A16" s="1" t="s">
        <v>391</v>
      </c>
      <c r="B16" s="2" t="s">
        <v>392</v>
      </c>
      <c r="C16" s="733"/>
      <c r="D16" s="153" t="s">
        <v>398</v>
      </c>
      <c r="E16" s="264">
        <f t="shared" ref="E16:L16" si="4">E8/$E$8</f>
        <v>1</v>
      </c>
      <c r="F16" s="265">
        <f t="shared" si="4"/>
        <v>1</v>
      </c>
      <c r="G16" s="265">
        <f t="shared" si="4"/>
        <v>0.66666666666666663</v>
      </c>
      <c r="H16" s="265">
        <f t="shared" si="4"/>
        <v>1</v>
      </c>
      <c r="I16" s="265">
        <f t="shared" si="4"/>
        <v>1</v>
      </c>
      <c r="J16" s="265">
        <f t="shared" si="4"/>
        <v>1</v>
      </c>
      <c r="K16" s="265">
        <f t="shared" si="4"/>
        <v>0.66666666666666663</v>
      </c>
      <c r="L16" s="265">
        <f t="shared" si="4"/>
        <v>0.66666666666666663</v>
      </c>
    </row>
    <row r="17" ht="20.25" customHeight="1"/>
  </sheetData>
  <mergeCells count="5">
    <mergeCell ref="A1:M1"/>
    <mergeCell ref="A2:M2"/>
    <mergeCell ref="C4:C8"/>
    <mergeCell ref="A10:L10"/>
    <mergeCell ref="C12:C16"/>
  </mergeCells>
  <hyperlinks>
    <hyperlink ref="N1" location="'Indicaciones y definiciones'!A1" display="Regresar" xr:uid="{2F71547E-B8C6-4AD8-B479-94786EC0643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93457-845E-5C4A-8596-07D54F8966CF}">
  <sheetPr>
    <tabColor theme="9"/>
  </sheetPr>
  <dimension ref="A1:N17"/>
  <sheetViews>
    <sheetView zoomScale="70" zoomScaleNormal="70" workbookViewId="0">
      <selection activeCell="N1" sqref="N1"/>
    </sheetView>
  </sheetViews>
  <sheetFormatPr baseColWidth="10" defaultColWidth="8.109375" defaultRowHeight="17.399999999999999"/>
  <cols>
    <col min="1" max="1" width="13.44140625" style="120" customWidth="1"/>
    <col min="2" max="2" width="17.6640625" style="120" customWidth="1"/>
    <col min="3" max="3" width="17.33203125" style="120" customWidth="1"/>
    <col min="4" max="4" width="24.44140625" style="120" customWidth="1"/>
    <col min="5" max="5" width="21.6640625" style="120" customWidth="1"/>
    <col min="6" max="6" width="31" style="120" customWidth="1"/>
    <col min="7" max="7" width="19.6640625" style="120" customWidth="1"/>
    <col min="8" max="8" width="15.44140625" style="120" customWidth="1"/>
    <col min="9" max="9" width="18.44140625" style="120" customWidth="1"/>
    <col min="10" max="10" width="19.33203125" style="120" customWidth="1"/>
    <col min="11" max="11" width="18.109375" style="120" customWidth="1"/>
    <col min="12" max="12" width="25.44140625" style="120" customWidth="1"/>
    <col min="13" max="13" width="22.6640625" style="120" customWidth="1"/>
    <col min="14" max="16374" width="8.44140625" style="120" bestFit="1" customWidth="1"/>
    <col min="16375" max="16383" width="8.109375" style="120" bestFit="1" customWidth="1"/>
    <col min="16384" max="16384" width="8.109375" style="120"/>
  </cols>
  <sheetData>
    <row r="1" spans="1:14" ht="79.2" customHeight="1">
      <c r="A1" s="708" t="s">
        <v>588</v>
      </c>
      <c r="B1" s="734"/>
      <c r="C1" s="734"/>
      <c r="D1" s="734"/>
      <c r="E1" s="734"/>
      <c r="F1" s="734"/>
      <c r="G1" s="734"/>
      <c r="H1" s="734"/>
      <c r="I1" s="734"/>
      <c r="J1" s="734"/>
      <c r="K1" s="734"/>
      <c r="L1" s="734"/>
      <c r="M1" s="734"/>
      <c r="N1" s="510" t="s">
        <v>105</v>
      </c>
    </row>
    <row r="2" spans="1:14" ht="27.75" customHeight="1">
      <c r="A2" s="708" t="s">
        <v>589</v>
      </c>
      <c r="B2" s="708"/>
      <c r="C2" s="708"/>
      <c r="D2" s="708"/>
      <c r="E2" s="708"/>
      <c r="F2" s="708"/>
      <c r="G2" s="708"/>
      <c r="H2" s="708"/>
      <c r="I2" s="708"/>
      <c r="J2" s="708"/>
      <c r="K2" s="708"/>
      <c r="L2" s="708"/>
      <c r="M2" s="708"/>
    </row>
    <row r="3" spans="1:14" s="116" customFormat="1" ht="78" customHeight="1">
      <c r="A3" s="128" t="s">
        <v>383</v>
      </c>
      <c r="B3" s="128" t="s">
        <v>384</v>
      </c>
      <c r="C3" s="128" t="s">
        <v>7</v>
      </c>
      <c r="D3" s="128" t="s">
        <v>385</v>
      </c>
      <c r="E3" s="128" t="s">
        <v>386</v>
      </c>
      <c r="F3" s="189" t="s">
        <v>387</v>
      </c>
      <c r="G3" s="128" t="s">
        <v>388</v>
      </c>
      <c r="H3" s="128" t="s">
        <v>110</v>
      </c>
      <c r="I3" s="128" t="s">
        <v>111</v>
      </c>
      <c r="J3" s="128" t="s">
        <v>112</v>
      </c>
      <c r="K3" s="128" t="s">
        <v>389</v>
      </c>
      <c r="L3" s="128" t="s">
        <v>114</v>
      </c>
      <c r="M3" s="128" t="s">
        <v>390</v>
      </c>
    </row>
    <row r="4" spans="1:14" s="116" customFormat="1" ht="34.950000000000003" customHeight="1">
      <c r="A4" s="113" t="s">
        <v>402</v>
      </c>
      <c r="B4" s="113" t="s">
        <v>403</v>
      </c>
      <c r="C4" s="682" t="s">
        <v>393</v>
      </c>
      <c r="D4" s="113" t="s">
        <v>394</v>
      </c>
      <c r="E4" s="121">
        <v>4</v>
      </c>
      <c r="F4" s="195">
        <v>1</v>
      </c>
      <c r="G4" s="195">
        <v>2</v>
      </c>
      <c r="H4" s="195">
        <v>1</v>
      </c>
      <c r="I4" s="195">
        <v>1</v>
      </c>
      <c r="J4" s="195">
        <v>2</v>
      </c>
      <c r="K4" s="195">
        <v>0</v>
      </c>
      <c r="L4" s="236">
        <v>0</v>
      </c>
      <c r="M4" s="192"/>
    </row>
    <row r="5" spans="1:14" ht="34.950000000000003" customHeight="1">
      <c r="A5" s="113" t="s">
        <v>402</v>
      </c>
      <c r="B5" s="113" t="s">
        <v>403</v>
      </c>
      <c r="C5" s="683"/>
      <c r="D5" s="180" t="s">
        <v>395</v>
      </c>
      <c r="E5" s="121">
        <v>16</v>
      </c>
      <c r="F5" s="197">
        <v>6</v>
      </c>
      <c r="G5" s="197">
        <v>3</v>
      </c>
      <c r="H5" s="197">
        <v>4</v>
      </c>
      <c r="I5" s="197">
        <v>8</v>
      </c>
      <c r="J5" s="197">
        <v>8</v>
      </c>
      <c r="K5" s="197">
        <v>7</v>
      </c>
      <c r="L5" s="197">
        <v>3</v>
      </c>
      <c r="M5" s="164"/>
    </row>
    <row r="6" spans="1:14" ht="34.950000000000003" customHeight="1">
      <c r="A6" s="113" t="s">
        <v>402</v>
      </c>
      <c r="B6" s="113" t="s">
        <v>403</v>
      </c>
      <c r="C6" s="683"/>
      <c r="D6" s="121" t="s">
        <v>396</v>
      </c>
      <c r="E6" s="121">
        <v>7</v>
      </c>
      <c r="F6" s="197">
        <v>0</v>
      </c>
      <c r="G6" s="197">
        <v>0</v>
      </c>
      <c r="H6" s="197">
        <v>0</v>
      </c>
      <c r="I6" s="197">
        <v>2</v>
      </c>
      <c r="J6" s="197">
        <v>1</v>
      </c>
      <c r="K6" s="197">
        <v>2</v>
      </c>
      <c r="L6" s="197">
        <v>0</v>
      </c>
      <c r="M6" s="164"/>
    </row>
    <row r="7" spans="1:14" ht="34.950000000000003" customHeight="1">
      <c r="A7" s="113" t="s">
        <v>402</v>
      </c>
      <c r="B7" s="113" t="s">
        <v>403</v>
      </c>
      <c r="C7" s="683"/>
      <c r="D7" s="181" t="s">
        <v>397</v>
      </c>
      <c r="E7" s="121">
        <v>4</v>
      </c>
      <c r="F7" s="199">
        <v>3</v>
      </c>
      <c r="G7" s="199">
        <v>0</v>
      </c>
      <c r="H7" s="199">
        <v>1</v>
      </c>
      <c r="I7" s="199">
        <v>2</v>
      </c>
      <c r="J7" s="199">
        <v>1</v>
      </c>
      <c r="K7" s="199">
        <v>1</v>
      </c>
      <c r="L7" s="199">
        <v>0</v>
      </c>
      <c r="M7" s="186"/>
    </row>
    <row r="8" spans="1:14" ht="34.950000000000003" customHeight="1">
      <c r="A8" s="113" t="s">
        <v>402</v>
      </c>
      <c r="B8" s="113" t="s">
        <v>403</v>
      </c>
      <c r="C8" s="735"/>
      <c r="D8" s="197" t="s">
        <v>398</v>
      </c>
      <c r="E8" s="121">
        <v>4</v>
      </c>
      <c r="F8" s="195">
        <v>2</v>
      </c>
      <c r="G8" s="195">
        <v>1</v>
      </c>
      <c r="H8" s="195">
        <v>0</v>
      </c>
      <c r="I8" s="195">
        <v>1</v>
      </c>
      <c r="J8" s="195">
        <v>2</v>
      </c>
      <c r="K8" s="195">
        <v>0</v>
      </c>
      <c r="L8" s="236">
        <v>0</v>
      </c>
      <c r="M8" s="192"/>
    </row>
    <row r="9" spans="1:14" ht="20.25" customHeight="1"/>
    <row r="10" spans="1:14" ht="21" customHeight="1">
      <c r="A10" s="708" t="s">
        <v>590</v>
      </c>
      <c r="B10" s="708"/>
      <c r="C10" s="708"/>
      <c r="D10" s="708"/>
      <c r="E10" s="708"/>
      <c r="F10" s="708"/>
      <c r="G10" s="708"/>
      <c r="H10" s="708"/>
      <c r="I10" s="708"/>
      <c r="J10" s="708"/>
      <c r="K10" s="708"/>
      <c r="L10" s="708"/>
    </row>
    <row r="11" spans="1:14" s="116" customFormat="1" ht="70.2" customHeight="1">
      <c r="A11" s="128" t="s">
        <v>383</v>
      </c>
      <c r="B11" s="128" t="s">
        <v>384</v>
      </c>
      <c r="C11" s="128" t="s">
        <v>7</v>
      </c>
      <c r="D11" s="128" t="s">
        <v>385</v>
      </c>
      <c r="E11" s="128" t="s">
        <v>386</v>
      </c>
      <c r="F11" s="189" t="s">
        <v>387</v>
      </c>
      <c r="G11" s="128" t="s">
        <v>388</v>
      </c>
      <c r="H11" s="128" t="s">
        <v>110</v>
      </c>
      <c r="I11" s="128" t="s">
        <v>111</v>
      </c>
      <c r="J11" s="128" t="s">
        <v>112</v>
      </c>
      <c r="K11" s="128" t="s">
        <v>389</v>
      </c>
      <c r="L11" s="128" t="s">
        <v>114</v>
      </c>
    </row>
    <row r="12" spans="1:14" s="116" customFormat="1" ht="34.950000000000003" customHeight="1">
      <c r="A12" s="113" t="s">
        <v>402</v>
      </c>
      <c r="B12" s="113" t="s">
        <v>403</v>
      </c>
      <c r="C12" s="736" t="s">
        <v>400</v>
      </c>
      <c r="D12" s="121" t="s">
        <v>394</v>
      </c>
      <c r="E12" s="130">
        <f t="shared" ref="E12:L12" si="0">E4/$E$4</f>
        <v>1</v>
      </c>
      <c r="F12" s="237">
        <f>F4/$E$4</f>
        <v>0.25</v>
      </c>
      <c r="G12" s="237">
        <f t="shared" si="0"/>
        <v>0.5</v>
      </c>
      <c r="H12" s="237">
        <f t="shared" si="0"/>
        <v>0.25</v>
      </c>
      <c r="I12" s="237">
        <f t="shared" si="0"/>
        <v>0.25</v>
      </c>
      <c r="J12" s="237">
        <f t="shared" si="0"/>
        <v>0.5</v>
      </c>
      <c r="K12" s="237">
        <f t="shared" si="0"/>
        <v>0</v>
      </c>
      <c r="L12" s="237">
        <f t="shared" si="0"/>
        <v>0</v>
      </c>
    </row>
    <row r="13" spans="1:14" ht="34.950000000000003" customHeight="1">
      <c r="A13" s="113" t="s">
        <v>402</v>
      </c>
      <c r="B13" s="113" t="s">
        <v>403</v>
      </c>
      <c r="C13" s="737"/>
      <c r="D13" s="121" t="s">
        <v>395</v>
      </c>
      <c r="E13" s="130">
        <f t="shared" ref="E13:L13" si="1">E5/$E$5</f>
        <v>1</v>
      </c>
      <c r="F13" s="237">
        <f t="shared" si="1"/>
        <v>0.375</v>
      </c>
      <c r="G13" s="237">
        <f t="shared" si="1"/>
        <v>0.1875</v>
      </c>
      <c r="H13" s="237">
        <f>H5/$E$5</f>
        <v>0.25</v>
      </c>
      <c r="I13" s="237">
        <f t="shared" si="1"/>
        <v>0.5</v>
      </c>
      <c r="J13" s="237">
        <f>J5/$E$5</f>
        <v>0.5</v>
      </c>
      <c r="K13" s="237">
        <f t="shared" si="1"/>
        <v>0.4375</v>
      </c>
      <c r="L13" s="237">
        <f t="shared" si="1"/>
        <v>0.1875</v>
      </c>
    </row>
    <row r="14" spans="1:14" ht="34.950000000000003" customHeight="1">
      <c r="A14" s="113" t="s">
        <v>402</v>
      </c>
      <c r="B14" s="113" t="s">
        <v>403</v>
      </c>
      <c r="C14" s="737"/>
      <c r="D14" s="121" t="s">
        <v>396</v>
      </c>
      <c r="E14" s="130">
        <f t="shared" ref="E14:L14" si="2">E6/$E$6</f>
        <v>1</v>
      </c>
      <c r="F14" s="237">
        <f t="shared" si="2"/>
        <v>0</v>
      </c>
      <c r="G14" s="237">
        <f t="shared" si="2"/>
        <v>0</v>
      </c>
      <c r="H14" s="237">
        <f t="shared" si="2"/>
        <v>0</v>
      </c>
      <c r="I14" s="237">
        <f t="shared" si="2"/>
        <v>0.2857142857142857</v>
      </c>
      <c r="J14" s="237">
        <f t="shared" si="2"/>
        <v>0.14285714285714285</v>
      </c>
      <c r="K14" s="237">
        <f t="shared" si="2"/>
        <v>0.2857142857142857</v>
      </c>
      <c r="L14" s="237">
        <f t="shared" si="2"/>
        <v>0</v>
      </c>
    </row>
    <row r="15" spans="1:14" ht="34.950000000000003" customHeight="1">
      <c r="A15" s="113" t="s">
        <v>402</v>
      </c>
      <c r="B15" s="113" t="s">
        <v>403</v>
      </c>
      <c r="C15" s="737"/>
      <c r="D15" s="121" t="s">
        <v>397</v>
      </c>
      <c r="E15" s="130">
        <f t="shared" ref="E15:L15" si="3">E7/$E$7</f>
        <v>1</v>
      </c>
      <c r="F15" s="237">
        <f t="shared" si="3"/>
        <v>0.75</v>
      </c>
      <c r="G15" s="237">
        <f t="shared" si="3"/>
        <v>0</v>
      </c>
      <c r="H15" s="237">
        <f t="shared" si="3"/>
        <v>0.25</v>
      </c>
      <c r="I15" s="237">
        <f t="shared" si="3"/>
        <v>0.5</v>
      </c>
      <c r="J15" s="237">
        <f t="shared" si="3"/>
        <v>0.25</v>
      </c>
      <c r="K15" s="237">
        <f>K7/$E$7</f>
        <v>0.25</v>
      </c>
      <c r="L15" s="237">
        <f t="shared" si="3"/>
        <v>0</v>
      </c>
    </row>
    <row r="16" spans="1:14" ht="34.950000000000003" customHeight="1">
      <c r="A16" s="113" t="s">
        <v>402</v>
      </c>
      <c r="B16" s="113" t="s">
        <v>403</v>
      </c>
      <c r="C16" s="738"/>
      <c r="D16" s="121" t="s">
        <v>398</v>
      </c>
      <c r="E16" s="130">
        <f t="shared" ref="E16:L16" si="4">E8/$E$8</f>
        <v>1</v>
      </c>
      <c r="F16" s="237">
        <f t="shared" si="4"/>
        <v>0.5</v>
      </c>
      <c r="G16" s="237">
        <f t="shared" si="4"/>
        <v>0.25</v>
      </c>
      <c r="H16" s="237">
        <f t="shared" si="4"/>
        <v>0</v>
      </c>
      <c r="I16" s="237">
        <f t="shared" si="4"/>
        <v>0.25</v>
      </c>
      <c r="J16" s="237">
        <f t="shared" si="4"/>
        <v>0.5</v>
      </c>
      <c r="K16" s="237">
        <f t="shared" si="4"/>
        <v>0</v>
      </c>
      <c r="L16" s="237">
        <f t="shared" si="4"/>
        <v>0</v>
      </c>
    </row>
    <row r="17" ht="20.25" customHeight="1"/>
  </sheetData>
  <mergeCells count="5">
    <mergeCell ref="A1:M1"/>
    <mergeCell ref="A2:M2"/>
    <mergeCell ref="C4:C8"/>
    <mergeCell ref="A10:L10"/>
    <mergeCell ref="C12:C16"/>
  </mergeCells>
  <hyperlinks>
    <hyperlink ref="N1" location="'Indicaciones y definiciones'!A1" display="Regresar" xr:uid="{B8122F45-9835-44A0-890F-CD5B40E8C9E3}"/>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C5A41-0BF5-EB4A-B097-7DD56CFAFC3C}">
  <sheetPr>
    <tabColor theme="9"/>
  </sheetPr>
  <dimension ref="A1:N17"/>
  <sheetViews>
    <sheetView topLeftCell="A6" zoomScale="70" zoomScaleNormal="70" workbookViewId="0">
      <selection activeCell="A18" sqref="A18:XFD19"/>
    </sheetView>
  </sheetViews>
  <sheetFormatPr baseColWidth="10" defaultColWidth="10.109375" defaultRowHeight="15"/>
  <cols>
    <col min="1" max="1" width="15.109375" style="165" customWidth="1"/>
    <col min="2" max="2" width="17.109375" style="165" customWidth="1"/>
    <col min="3" max="3" width="21.6640625" style="165" customWidth="1"/>
    <col min="4" max="4" width="27.33203125" style="165" customWidth="1"/>
    <col min="5" max="5" width="31.44140625" style="165" customWidth="1"/>
    <col min="6" max="6" width="29.44140625" style="165" customWidth="1"/>
    <col min="7" max="7" width="26.109375" style="165" customWidth="1"/>
    <col min="8" max="8" width="26.33203125" style="165" customWidth="1"/>
    <col min="9" max="9" width="19.44140625" style="165" customWidth="1"/>
    <col min="10" max="10" width="19.33203125" style="165" customWidth="1"/>
    <col min="11" max="11" width="20.6640625" style="165" customWidth="1"/>
    <col min="12" max="12" width="26.6640625" style="165" customWidth="1"/>
    <col min="13" max="13" width="20.33203125" style="165" customWidth="1"/>
    <col min="14" max="16384" width="10.109375" style="165"/>
  </cols>
  <sheetData>
    <row r="1" spans="1:14" ht="60" customHeight="1">
      <c r="A1" s="674" t="s">
        <v>591</v>
      </c>
      <c r="B1" s="706"/>
      <c r="C1" s="706"/>
      <c r="D1" s="706"/>
      <c r="E1" s="706"/>
      <c r="F1" s="706"/>
      <c r="G1" s="706"/>
      <c r="H1" s="706"/>
      <c r="I1" s="706"/>
      <c r="J1" s="706"/>
      <c r="K1" s="706"/>
      <c r="L1" s="706"/>
      <c r="M1" s="673"/>
      <c r="N1" s="510" t="s">
        <v>105</v>
      </c>
    </row>
    <row r="2" spans="1:14" ht="55.2" customHeight="1">
      <c r="A2" s="742" t="s">
        <v>592</v>
      </c>
      <c r="B2" s="742"/>
      <c r="C2" s="742"/>
      <c r="D2" s="742"/>
      <c r="E2" s="742"/>
      <c r="F2" s="742"/>
      <c r="G2" s="742"/>
      <c r="H2" s="742"/>
      <c r="I2" s="742"/>
      <c r="J2" s="742"/>
      <c r="K2" s="742"/>
      <c r="L2" s="542" t="s">
        <v>381</v>
      </c>
      <c r="M2" s="542"/>
    </row>
    <row r="3" spans="1:14" ht="43.2" customHeight="1">
      <c r="A3" s="674" t="s">
        <v>593</v>
      </c>
      <c r="B3" s="706"/>
      <c r="C3" s="706"/>
      <c r="D3" s="706"/>
      <c r="E3" s="706"/>
      <c r="F3" s="706"/>
      <c r="G3" s="706"/>
      <c r="H3" s="706"/>
      <c r="I3" s="706"/>
      <c r="J3" s="706"/>
      <c r="K3" s="706"/>
      <c r="L3" s="706"/>
      <c r="M3" s="673"/>
    </row>
    <row r="4" spans="1:14" s="166" customFormat="1" ht="64.95" customHeight="1">
      <c r="A4" s="255" t="s">
        <v>383</v>
      </c>
      <c r="B4" s="255" t="s">
        <v>384</v>
      </c>
      <c r="C4" s="255" t="s">
        <v>7</v>
      </c>
      <c r="D4" s="255" t="s">
        <v>385</v>
      </c>
      <c r="E4" s="255" t="s">
        <v>594</v>
      </c>
      <c r="F4" s="255" t="s">
        <v>387</v>
      </c>
      <c r="G4" s="255" t="s">
        <v>388</v>
      </c>
      <c r="H4" s="255" t="s">
        <v>110</v>
      </c>
      <c r="I4" s="255" t="s">
        <v>111</v>
      </c>
      <c r="J4" s="255" t="s">
        <v>112</v>
      </c>
      <c r="K4" s="255" t="s">
        <v>389</v>
      </c>
      <c r="L4" s="255" t="s">
        <v>114</v>
      </c>
      <c r="M4" s="255" t="s">
        <v>390</v>
      </c>
    </row>
    <row r="5" spans="1:14" s="166" customFormat="1" ht="31.95" customHeight="1">
      <c r="A5" s="1" t="s">
        <v>391</v>
      </c>
      <c r="B5" s="2" t="s">
        <v>392</v>
      </c>
      <c r="C5" s="666" t="s">
        <v>393</v>
      </c>
      <c r="D5" s="247" t="s">
        <v>394</v>
      </c>
      <c r="E5" s="153"/>
      <c r="F5" s="257"/>
      <c r="G5" s="258"/>
      <c r="H5" s="258"/>
      <c r="I5" s="258"/>
      <c r="J5" s="258"/>
      <c r="K5" s="258"/>
      <c r="L5" s="258"/>
      <c r="M5" s="173"/>
    </row>
    <row r="6" spans="1:14" ht="150" customHeight="1">
      <c r="A6" s="1" t="s">
        <v>391</v>
      </c>
      <c r="B6" s="2" t="s">
        <v>392</v>
      </c>
      <c r="C6" s="667"/>
      <c r="D6" s="174" t="s">
        <v>395</v>
      </c>
      <c r="E6" s="259">
        <v>124</v>
      </c>
      <c r="F6" s="260">
        <v>29</v>
      </c>
      <c r="G6" s="162">
        <v>2</v>
      </c>
      <c r="H6" s="162">
        <v>2</v>
      </c>
      <c r="I6" s="162">
        <v>46</v>
      </c>
      <c r="J6" s="162">
        <v>36</v>
      </c>
      <c r="K6" s="162">
        <v>6</v>
      </c>
      <c r="L6" s="162">
        <v>3</v>
      </c>
      <c r="M6" s="174" t="s">
        <v>595</v>
      </c>
    </row>
    <row r="7" spans="1:14" ht="31.95" customHeight="1">
      <c r="A7" s="1" t="s">
        <v>391</v>
      </c>
      <c r="B7" s="2" t="s">
        <v>392</v>
      </c>
      <c r="C7" s="667"/>
      <c r="D7" s="175" t="s">
        <v>396</v>
      </c>
      <c r="E7" s="153">
        <v>2</v>
      </c>
      <c r="F7" s="162">
        <v>0</v>
      </c>
      <c r="G7" s="162">
        <v>0</v>
      </c>
      <c r="H7" s="162">
        <v>0</v>
      </c>
      <c r="I7" s="162">
        <v>2</v>
      </c>
      <c r="J7" s="162">
        <v>0</v>
      </c>
      <c r="K7" s="162">
        <v>0</v>
      </c>
      <c r="L7" s="162">
        <v>0</v>
      </c>
      <c r="M7" s="175"/>
    </row>
    <row r="8" spans="1:14" ht="31.95" customHeight="1">
      <c r="A8" s="1" t="s">
        <v>391</v>
      </c>
      <c r="B8" s="2" t="s">
        <v>392</v>
      </c>
      <c r="C8" s="667"/>
      <c r="D8" s="175" t="s">
        <v>397</v>
      </c>
      <c r="E8" s="153">
        <v>4</v>
      </c>
      <c r="F8" s="163">
        <v>1</v>
      </c>
      <c r="G8" s="162">
        <v>0</v>
      </c>
      <c r="H8" s="162">
        <v>1</v>
      </c>
      <c r="I8" s="163">
        <v>1</v>
      </c>
      <c r="J8" s="163">
        <v>1</v>
      </c>
      <c r="K8" s="163">
        <v>0</v>
      </c>
      <c r="L8" s="162">
        <v>0</v>
      </c>
      <c r="M8" s="175"/>
    </row>
    <row r="9" spans="1:14" ht="31.95" customHeight="1">
      <c r="A9" s="1" t="s">
        <v>391</v>
      </c>
      <c r="B9" s="2" t="s">
        <v>392</v>
      </c>
      <c r="C9" s="730"/>
      <c r="D9" s="175" t="s">
        <v>398</v>
      </c>
      <c r="E9" s="153">
        <v>5</v>
      </c>
      <c r="F9" s="257">
        <v>1</v>
      </c>
      <c r="G9" s="162">
        <v>1</v>
      </c>
      <c r="H9" s="162">
        <v>1</v>
      </c>
      <c r="I9" s="258">
        <v>1</v>
      </c>
      <c r="J9" s="258">
        <v>1</v>
      </c>
      <c r="K9" s="258">
        <v>0</v>
      </c>
      <c r="L9" s="162">
        <v>0</v>
      </c>
      <c r="M9" s="175"/>
    </row>
    <row r="10" spans="1:14" ht="15.6">
      <c r="A10" s="172"/>
      <c r="B10" s="172"/>
      <c r="C10" s="172"/>
      <c r="D10" s="172"/>
      <c r="E10" s="516"/>
      <c r="F10" s="516"/>
      <c r="G10" s="516"/>
      <c r="H10" s="516"/>
      <c r="I10" s="516"/>
      <c r="J10" s="516"/>
      <c r="K10" s="516"/>
      <c r="L10" s="516"/>
    </row>
    <row r="11" spans="1:14" ht="30" customHeight="1">
      <c r="A11" s="743" t="s">
        <v>596</v>
      </c>
      <c r="B11" s="744"/>
      <c r="C11" s="744"/>
      <c r="D11" s="744"/>
      <c r="E11" s="744"/>
      <c r="F11" s="744"/>
      <c r="G11" s="744"/>
      <c r="H11" s="744"/>
      <c r="I11" s="744"/>
      <c r="J11" s="744"/>
      <c r="K11" s="744"/>
      <c r="L11" s="745"/>
    </row>
    <row r="12" spans="1:14" s="166" customFormat="1" ht="67.2" customHeight="1">
      <c r="A12" s="261" t="s">
        <v>383</v>
      </c>
      <c r="B12" s="261" t="s">
        <v>384</v>
      </c>
      <c r="C12" s="261" t="s">
        <v>7</v>
      </c>
      <c r="D12" s="261" t="s">
        <v>385</v>
      </c>
      <c r="E12" s="255" t="s">
        <v>594</v>
      </c>
      <c r="F12" s="261" t="s">
        <v>387</v>
      </c>
      <c r="G12" s="261" t="s">
        <v>388</v>
      </c>
      <c r="H12" s="261" t="s">
        <v>110</v>
      </c>
      <c r="I12" s="261" t="s">
        <v>111</v>
      </c>
      <c r="J12" s="261" t="s">
        <v>112</v>
      </c>
      <c r="K12" s="261" t="s">
        <v>389</v>
      </c>
      <c r="L12" s="261" t="s">
        <v>114</v>
      </c>
    </row>
    <row r="13" spans="1:14" s="166" customFormat="1" ht="31.95" customHeight="1">
      <c r="A13" s="1" t="s">
        <v>391</v>
      </c>
      <c r="B13" s="2" t="s">
        <v>392</v>
      </c>
      <c r="C13" s="739" t="s">
        <v>400</v>
      </c>
      <c r="D13" s="247" t="s">
        <v>394</v>
      </c>
      <c r="E13" s="252" t="e">
        <f>E5/$E$5</f>
        <v>#DIV/0!</v>
      </c>
      <c r="F13" s="253" t="e">
        <f>F5/$E$5</f>
        <v>#DIV/0!</v>
      </c>
      <c r="G13" s="253" t="e">
        <f>G5/$E$5</f>
        <v>#DIV/0!</v>
      </c>
      <c r="H13" s="253" t="e">
        <f>H5/$E$5</f>
        <v>#DIV/0!</v>
      </c>
      <c r="I13" s="253" t="e">
        <f t="shared" ref="I13:L13" si="0">I5/$E$5</f>
        <v>#DIV/0!</v>
      </c>
      <c r="J13" s="253" t="e">
        <f>J5/$E$5</f>
        <v>#DIV/0!</v>
      </c>
      <c r="K13" s="253" t="e">
        <f t="shared" si="0"/>
        <v>#DIV/0!</v>
      </c>
      <c r="L13" s="253" t="e">
        <f t="shared" si="0"/>
        <v>#DIV/0!</v>
      </c>
    </row>
    <row r="14" spans="1:14" ht="31.95" customHeight="1">
      <c r="A14" s="1" t="s">
        <v>391</v>
      </c>
      <c r="B14" s="2" t="s">
        <v>392</v>
      </c>
      <c r="C14" s="740"/>
      <c r="D14" s="251" t="s">
        <v>395</v>
      </c>
      <c r="E14" s="252">
        <f>E6/$E$6</f>
        <v>1</v>
      </c>
      <c r="F14" s="252">
        <f t="shared" ref="F14:K14" si="1">F6/$E$6</f>
        <v>0.23387096774193547</v>
      </c>
      <c r="G14" s="252">
        <f t="shared" si="1"/>
        <v>1.6129032258064516E-2</v>
      </c>
      <c r="H14" s="252">
        <f t="shared" si="1"/>
        <v>1.6129032258064516E-2</v>
      </c>
      <c r="I14" s="252">
        <f t="shared" si="1"/>
        <v>0.37096774193548387</v>
      </c>
      <c r="J14" s="252">
        <f>J6/$E$6</f>
        <v>0.29032258064516131</v>
      </c>
      <c r="K14" s="252">
        <f t="shared" si="1"/>
        <v>4.8387096774193547E-2</v>
      </c>
      <c r="L14" s="252">
        <f>L6/$E$6</f>
        <v>2.4193548387096774E-2</v>
      </c>
    </row>
    <row r="15" spans="1:14" ht="31.95" customHeight="1">
      <c r="A15" s="1" t="s">
        <v>391</v>
      </c>
      <c r="B15" s="2" t="s">
        <v>392</v>
      </c>
      <c r="C15" s="740"/>
      <c r="D15" s="251" t="s">
        <v>396</v>
      </c>
      <c r="E15" s="252">
        <f>E7/$E$7</f>
        <v>1</v>
      </c>
      <c r="F15" s="252">
        <f t="shared" ref="F15:L15" si="2">F7/$E$7</f>
        <v>0</v>
      </c>
      <c r="G15" s="252">
        <f t="shared" si="2"/>
        <v>0</v>
      </c>
      <c r="H15" s="252">
        <f>H7/$E$7</f>
        <v>0</v>
      </c>
      <c r="I15" s="252">
        <f t="shared" si="2"/>
        <v>1</v>
      </c>
      <c r="J15" s="252">
        <f t="shared" si="2"/>
        <v>0</v>
      </c>
      <c r="K15" s="252">
        <f t="shared" si="2"/>
        <v>0</v>
      </c>
      <c r="L15" s="252">
        <f t="shared" si="2"/>
        <v>0</v>
      </c>
    </row>
    <row r="16" spans="1:14" ht="31.95" customHeight="1">
      <c r="A16" s="1" t="s">
        <v>391</v>
      </c>
      <c r="B16" s="2" t="s">
        <v>392</v>
      </c>
      <c r="C16" s="740"/>
      <c r="D16" s="251" t="s">
        <v>397</v>
      </c>
      <c r="E16" s="252">
        <f>E8/$E$8</f>
        <v>1</v>
      </c>
      <c r="F16" s="252">
        <f t="shared" ref="F16:L16" si="3">F8/$E$8</f>
        <v>0.25</v>
      </c>
      <c r="G16" s="252">
        <f t="shared" si="3"/>
        <v>0</v>
      </c>
      <c r="H16" s="252">
        <f t="shared" si="3"/>
        <v>0.25</v>
      </c>
      <c r="I16" s="252">
        <f t="shared" si="3"/>
        <v>0.25</v>
      </c>
      <c r="J16" s="252">
        <f>J8/$E$8</f>
        <v>0.25</v>
      </c>
      <c r="K16" s="252">
        <f t="shared" si="3"/>
        <v>0</v>
      </c>
      <c r="L16" s="252">
        <f t="shared" si="3"/>
        <v>0</v>
      </c>
    </row>
    <row r="17" spans="1:12" ht="31.95" customHeight="1">
      <c r="A17" s="1" t="s">
        <v>391</v>
      </c>
      <c r="B17" s="2" t="s">
        <v>392</v>
      </c>
      <c r="C17" s="741"/>
      <c r="D17" s="251" t="s">
        <v>398</v>
      </c>
      <c r="E17" s="252">
        <f>E9/$E$9</f>
        <v>1</v>
      </c>
      <c r="F17" s="252">
        <f t="shared" ref="F17:K17" si="4">F9/$E$9</f>
        <v>0.2</v>
      </c>
      <c r="G17" s="252">
        <f t="shared" si="4"/>
        <v>0.2</v>
      </c>
      <c r="H17" s="252">
        <f t="shared" si="4"/>
        <v>0.2</v>
      </c>
      <c r="I17" s="252">
        <f t="shared" si="4"/>
        <v>0.2</v>
      </c>
      <c r="J17" s="252">
        <f t="shared" si="4"/>
        <v>0.2</v>
      </c>
      <c r="K17" s="252">
        <f t="shared" si="4"/>
        <v>0</v>
      </c>
      <c r="L17" s="252">
        <f>L9/$E$9</f>
        <v>0</v>
      </c>
    </row>
  </sheetData>
  <mergeCells count="7">
    <mergeCell ref="C13:C17"/>
    <mergeCell ref="A1:M1"/>
    <mergeCell ref="A2:K2"/>
    <mergeCell ref="L2:M2"/>
    <mergeCell ref="A3:M3"/>
    <mergeCell ref="C5:C9"/>
    <mergeCell ref="A11:L11"/>
  </mergeCells>
  <hyperlinks>
    <hyperlink ref="L2:M2" location="'Rasgos y Ejemplos'!A2:H11" display="Ir a rasgos" xr:uid="{D1EDCD7D-008D-4D46-8993-6E4D37EC19BE}"/>
    <hyperlink ref="N1" location="'Indicaciones y definiciones'!A1" display="Regresar" xr:uid="{C7E67636-D673-4489-AA7F-8E0BDB6F54E4}"/>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97E4-1AD7-5F4F-B6E7-1FF80B826874}">
  <sheetPr>
    <tabColor theme="9"/>
  </sheetPr>
  <dimension ref="A1:N17"/>
  <sheetViews>
    <sheetView topLeftCell="M1" zoomScale="70" zoomScaleNormal="70" workbookViewId="0">
      <selection activeCell="N1" sqref="N1"/>
    </sheetView>
  </sheetViews>
  <sheetFormatPr baseColWidth="10" defaultColWidth="10.109375" defaultRowHeight="17.399999999999999"/>
  <cols>
    <col min="1" max="1" width="15.109375" style="184" customWidth="1"/>
    <col min="2" max="2" width="17.109375" style="184" customWidth="1"/>
    <col min="3" max="3" width="21.6640625" style="184" customWidth="1"/>
    <col min="4" max="4" width="27.33203125" style="184" customWidth="1"/>
    <col min="5" max="5" width="31.44140625" style="184" customWidth="1"/>
    <col min="6" max="6" width="29.44140625" style="184" customWidth="1"/>
    <col min="7" max="7" width="26.109375" style="184" customWidth="1"/>
    <col min="8" max="8" width="26.33203125" style="184" customWidth="1"/>
    <col min="9" max="9" width="19.44140625" style="184" customWidth="1"/>
    <col min="10" max="10" width="19.33203125" style="184" customWidth="1"/>
    <col min="11" max="11" width="20.6640625" style="184" customWidth="1"/>
    <col min="12" max="12" width="26.6640625" style="184" customWidth="1"/>
    <col min="13" max="13" width="20.33203125" style="184" customWidth="1"/>
    <col min="14" max="16384" width="10.109375" style="184"/>
  </cols>
  <sheetData>
    <row r="1" spans="1:14" ht="60" customHeight="1">
      <c r="A1" s="716" t="s">
        <v>591</v>
      </c>
      <c r="B1" s="749"/>
      <c r="C1" s="749"/>
      <c r="D1" s="749"/>
      <c r="E1" s="749"/>
      <c r="F1" s="749"/>
      <c r="G1" s="749"/>
      <c r="H1" s="749"/>
      <c r="I1" s="749"/>
      <c r="J1" s="749"/>
      <c r="K1" s="749"/>
      <c r="L1" s="749"/>
      <c r="M1" s="719"/>
      <c r="N1" s="510" t="s">
        <v>105</v>
      </c>
    </row>
    <row r="2" spans="1:14" ht="55.2" customHeight="1">
      <c r="A2" s="750" t="s">
        <v>592</v>
      </c>
      <c r="B2" s="750"/>
      <c r="C2" s="750"/>
      <c r="D2" s="750"/>
      <c r="E2" s="750"/>
      <c r="F2" s="750"/>
      <c r="G2" s="750"/>
      <c r="H2" s="750"/>
      <c r="I2" s="750"/>
      <c r="J2" s="750"/>
      <c r="K2" s="750"/>
      <c r="L2" s="751" t="s">
        <v>381</v>
      </c>
      <c r="M2" s="751"/>
    </row>
    <row r="3" spans="1:14" ht="43.2" customHeight="1">
      <c r="A3" s="716" t="s">
        <v>593</v>
      </c>
      <c r="B3" s="749"/>
      <c r="C3" s="749"/>
      <c r="D3" s="749"/>
      <c r="E3" s="749"/>
      <c r="F3" s="749"/>
      <c r="G3" s="749"/>
      <c r="H3" s="749"/>
      <c r="I3" s="749"/>
      <c r="J3" s="749"/>
      <c r="K3" s="749"/>
      <c r="L3" s="749"/>
      <c r="M3" s="719"/>
    </row>
    <row r="4" spans="1:14" s="185" customFormat="1" ht="64.95" customHeight="1">
      <c r="A4" s="188" t="s">
        <v>383</v>
      </c>
      <c r="B4" s="188" t="s">
        <v>384</v>
      </c>
      <c r="C4" s="188" t="s">
        <v>7</v>
      </c>
      <c r="D4" s="188" t="s">
        <v>385</v>
      </c>
      <c r="E4" s="188" t="s">
        <v>594</v>
      </c>
      <c r="F4" s="188" t="s">
        <v>387</v>
      </c>
      <c r="G4" s="188" t="s">
        <v>388</v>
      </c>
      <c r="H4" s="188" t="s">
        <v>110</v>
      </c>
      <c r="I4" s="188" t="s">
        <v>111</v>
      </c>
      <c r="J4" s="188" t="s">
        <v>112</v>
      </c>
      <c r="K4" s="188" t="s">
        <v>389</v>
      </c>
      <c r="L4" s="188" t="s">
        <v>114</v>
      </c>
      <c r="M4" s="188" t="s">
        <v>390</v>
      </c>
    </row>
    <row r="5" spans="1:14" s="185" customFormat="1" ht="31.95" customHeight="1">
      <c r="A5" s="113" t="s">
        <v>402</v>
      </c>
      <c r="B5" s="113" t="s">
        <v>403</v>
      </c>
      <c r="C5" s="682" t="s">
        <v>393</v>
      </c>
      <c r="D5" s="193" t="s">
        <v>394</v>
      </c>
      <c r="E5" s="121">
        <v>32</v>
      </c>
      <c r="F5" s="194">
        <v>14</v>
      </c>
      <c r="G5" s="195">
        <v>5</v>
      </c>
      <c r="H5" s="195">
        <v>2</v>
      </c>
      <c r="I5" s="195">
        <v>16</v>
      </c>
      <c r="J5" s="195">
        <v>18</v>
      </c>
      <c r="K5" s="195">
        <v>7</v>
      </c>
      <c r="L5" s="195">
        <v>11</v>
      </c>
      <c r="M5" s="167"/>
    </row>
    <row r="6" spans="1:14" ht="31.95" customHeight="1">
      <c r="A6" s="113" t="s">
        <v>402</v>
      </c>
      <c r="B6" s="113" t="s">
        <v>403</v>
      </c>
      <c r="C6" s="683"/>
      <c r="D6" s="196" t="s">
        <v>395</v>
      </c>
      <c r="E6" s="121">
        <v>128</v>
      </c>
      <c r="F6" s="181">
        <v>85</v>
      </c>
      <c r="G6" s="197">
        <v>6</v>
      </c>
      <c r="H6" s="197">
        <v>6</v>
      </c>
      <c r="I6" s="197">
        <v>45</v>
      </c>
      <c r="J6" s="197">
        <v>33</v>
      </c>
      <c r="K6" s="197">
        <v>38</v>
      </c>
      <c r="L6" s="197">
        <v>7</v>
      </c>
      <c r="M6" s="169"/>
    </row>
    <row r="7" spans="1:14" ht="31.95" customHeight="1">
      <c r="A7" s="113" t="s">
        <v>402</v>
      </c>
      <c r="B7" s="113" t="s">
        <v>403</v>
      </c>
      <c r="C7" s="683"/>
      <c r="D7" s="198" t="s">
        <v>396</v>
      </c>
      <c r="E7" s="121">
        <v>56</v>
      </c>
      <c r="F7" s="197">
        <v>39</v>
      </c>
      <c r="G7" s="197" t="s">
        <v>519</v>
      </c>
      <c r="H7" s="197" t="s">
        <v>519</v>
      </c>
      <c r="I7" s="197">
        <v>22</v>
      </c>
      <c r="J7" s="197">
        <v>28</v>
      </c>
      <c r="K7" s="197">
        <v>0</v>
      </c>
      <c r="L7" s="197" t="s">
        <v>519</v>
      </c>
      <c r="M7" s="171"/>
    </row>
    <row r="8" spans="1:14" ht="31.95" customHeight="1">
      <c r="A8" s="113" t="s">
        <v>402</v>
      </c>
      <c r="B8" s="113" t="s">
        <v>403</v>
      </c>
      <c r="C8" s="683"/>
      <c r="D8" s="198" t="s">
        <v>397</v>
      </c>
      <c r="E8" s="121">
        <v>75</v>
      </c>
      <c r="F8" s="199">
        <v>23</v>
      </c>
      <c r="G8" s="197" t="s">
        <v>519</v>
      </c>
      <c r="H8" s="197" t="s">
        <v>519</v>
      </c>
      <c r="I8" s="199">
        <v>22</v>
      </c>
      <c r="J8" s="199">
        <v>33</v>
      </c>
      <c r="K8" s="199">
        <v>0</v>
      </c>
      <c r="L8" s="197" t="s">
        <v>519</v>
      </c>
      <c r="M8" s="171"/>
    </row>
    <row r="9" spans="1:14" ht="31.95" customHeight="1">
      <c r="A9" s="113" t="s">
        <v>402</v>
      </c>
      <c r="B9" s="113" t="s">
        <v>403</v>
      </c>
      <c r="C9" s="735"/>
      <c r="D9" s="198" t="s">
        <v>398</v>
      </c>
      <c r="E9" s="121">
        <v>16</v>
      </c>
      <c r="F9" s="194">
        <v>5</v>
      </c>
      <c r="G9" s="197" t="s">
        <v>519</v>
      </c>
      <c r="H9" s="197" t="s">
        <v>519</v>
      </c>
      <c r="I9" s="195">
        <v>16</v>
      </c>
      <c r="J9" s="195">
        <v>16</v>
      </c>
      <c r="K9" s="195">
        <v>0</v>
      </c>
      <c r="L9" s="197" t="s">
        <v>519</v>
      </c>
      <c r="M9" s="171"/>
    </row>
    <row r="10" spans="1:14">
      <c r="A10" s="187"/>
      <c r="B10" s="187"/>
      <c r="C10" s="187"/>
      <c r="D10" s="187"/>
      <c r="E10" s="187"/>
      <c r="F10" s="187"/>
      <c r="G10" s="187"/>
      <c r="H10" s="187"/>
      <c r="I10" s="187"/>
      <c r="J10" s="187"/>
      <c r="K10" s="187"/>
      <c r="L10" s="187"/>
    </row>
    <row r="11" spans="1:14" ht="30" customHeight="1">
      <c r="A11" s="752" t="s">
        <v>596</v>
      </c>
      <c r="B11" s="753"/>
      <c r="C11" s="753"/>
      <c r="D11" s="753"/>
      <c r="E11" s="753"/>
      <c r="F11" s="753"/>
      <c r="G11" s="753"/>
      <c r="H11" s="753"/>
      <c r="I11" s="753"/>
      <c r="J11" s="753"/>
      <c r="K11" s="753"/>
      <c r="L11" s="754"/>
    </row>
    <row r="12" spans="1:14" s="185" customFormat="1" ht="67.2" customHeight="1">
      <c r="A12" s="191" t="s">
        <v>383</v>
      </c>
      <c r="B12" s="191" t="s">
        <v>384</v>
      </c>
      <c r="C12" s="191" t="s">
        <v>7</v>
      </c>
      <c r="D12" s="191" t="s">
        <v>385</v>
      </c>
      <c r="E12" s="188" t="s">
        <v>594</v>
      </c>
      <c r="F12" s="191" t="s">
        <v>387</v>
      </c>
      <c r="G12" s="191" t="s">
        <v>388</v>
      </c>
      <c r="H12" s="191" t="s">
        <v>110</v>
      </c>
      <c r="I12" s="191" t="s">
        <v>111</v>
      </c>
      <c r="J12" s="191" t="s">
        <v>112</v>
      </c>
      <c r="K12" s="191" t="s">
        <v>389</v>
      </c>
      <c r="L12" s="191" t="s">
        <v>114</v>
      </c>
    </row>
    <row r="13" spans="1:14" s="185" customFormat="1" ht="31.95" customHeight="1">
      <c r="A13" s="113" t="s">
        <v>402</v>
      </c>
      <c r="B13" s="113" t="s">
        <v>403</v>
      </c>
      <c r="C13" s="746" t="s">
        <v>400</v>
      </c>
      <c r="D13" s="193" t="s">
        <v>394</v>
      </c>
      <c r="E13" s="200">
        <f t="shared" ref="E13:L13" si="0">E5/$E$5</f>
        <v>1</v>
      </c>
      <c r="F13" s="201">
        <f t="shared" si="0"/>
        <v>0.4375</v>
      </c>
      <c r="G13" s="201">
        <f t="shared" si="0"/>
        <v>0.15625</v>
      </c>
      <c r="H13" s="201">
        <f t="shared" si="0"/>
        <v>6.25E-2</v>
      </c>
      <c r="I13" s="201">
        <f t="shared" si="0"/>
        <v>0.5</v>
      </c>
      <c r="J13" s="201">
        <f t="shared" si="0"/>
        <v>0.5625</v>
      </c>
      <c r="K13" s="201">
        <f t="shared" si="0"/>
        <v>0.21875</v>
      </c>
      <c r="L13" s="201">
        <f t="shared" si="0"/>
        <v>0.34375</v>
      </c>
    </row>
    <row r="14" spans="1:14" ht="31.95" customHeight="1">
      <c r="A14" s="113" t="s">
        <v>402</v>
      </c>
      <c r="B14" s="113" t="s">
        <v>403</v>
      </c>
      <c r="C14" s="747"/>
      <c r="D14" s="202" t="s">
        <v>395</v>
      </c>
      <c r="E14" s="200">
        <f t="shared" ref="E14:L14" si="1">E6/$E$6</f>
        <v>1</v>
      </c>
      <c r="F14" s="201">
        <f t="shared" si="1"/>
        <v>0.6640625</v>
      </c>
      <c r="G14" s="201">
        <f t="shared" si="1"/>
        <v>4.6875E-2</v>
      </c>
      <c r="H14" s="201">
        <f t="shared" si="1"/>
        <v>4.6875E-2</v>
      </c>
      <c r="I14" s="201">
        <f t="shared" si="1"/>
        <v>0.3515625</v>
      </c>
      <c r="J14" s="201">
        <f t="shared" si="1"/>
        <v>0.2578125</v>
      </c>
      <c r="K14" s="201">
        <f t="shared" si="1"/>
        <v>0.296875</v>
      </c>
      <c r="L14" s="201">
        <f t="shared" si="1"/>
        <v>5.46875E-2</v>
      </c>
    </row>
    <row r="15" spans="1:14" ht="31.95" customHeight="1">
      <c r="A15" s="113" t="s">
        <v>402</v>
      </c>
      <c r="B15" s="113" t="s">
        <v>403</v>
      </c>
      <c r="C15" s="747"/>
      <c r="D15" s="202" t="s">
        <v>396</v>
      </c>
      <c r="E15" s="200">
        <f>E7/$E$7</f>
        <v>1</v>
      </c>
      <c r="F15" s="201">
        <f>F7/$E$7</f>
        <v>0.6964285714285714</v>
      </c>
      <c r="G15" s="197" t="s">
        <v>519</v>
      </c>
      <c r="H15" s="197" t="s">
        <v>519</v>
      </c>
      <c r="I15" s="201">
        <f>I7/$E$7</f>
        <v>0.39285714285714285</v>
      </c>
      <c r="J15" s="201">
        <f>J7/$E$7</f>
        <v>0.5</v>
      </c>
      <c r="K15" s="201">
        <f>K7/$E$7</f>
        <v>0</v>
      </c>
      <c r="L15" s="197" t="s">
        <v>519</v>
      </c>
    </row>
    <row r="16" spans="1:14" ht="31.95" customHeight="1">
      <c r="A16" s="113" t="s">
        <v>402</v>
      </c>
      <c r="B16" s="113" t="s">
        <v>403</v>
      </c>
      <c r="C16" s="747"/>
      <c r="D16" s="202" t="s">
        <v>397</v>
      </c>
      <c r="E16" s="200">
        <f>E8/$E$8</f>
        <v>1</v>
      </c>
      <c r="F16" s="201">
        <f>F8/$E$8</f>
        <v>0.30666666666666664</v>
      </c>
      <c r="G16" s="197" t="s">
        <v>519</v>
      </c>
      <c r="H16" s="197" t="s">
        <v>519</v>
      </c>
      <c r="I16" s="201">
        <f>I8/$E$8</f>
        <v>0.29333333333333333</v>
      </c>
      <c r="J16" s="201">
        <f>J8/$E$8</f>
        <v>0.44</v>
      </c>
      <c r="K16" s="201">
        <f>K8/$E$8</f>
        <v>0</v>
      </c>
      <c r="L16" s="197" t="s">
        <v>519</v>
      </c>
    </row>
    <row r="17" spans="1:12" ht="31.95" customHeight="1">
      <c r="A17" s="113" t="s">
        <v>402</v>
      </c>
      <c r="B17" s="113" t="s">
        <v>403</v>
      </c>
      <c r="C17" s="748"/>
      <c r="D17" s="202" t="s">
        <v>398</v>
      </c>
      <c r="E17" s="200">
        <f>E9/$E$9</f>
        <v>1</v>
      </c>
      <c r="F17" s="201">
        <f>F9/$E$9</f>
        <v>0.3125</v>
      </c>
      <c r="G17" s="197" t="s">
        <v>519</v>
      </c>
      <c r="H17" s="197" t="s">
        <v>519</v>
      </c>
      <c r="I17" s="201">
        <f>I9/$E$9</f>
        <v>1</v>
      </c>
      <c r="J17" s="201">
        <f>J9/$E$9</f>
        <v>1</v>
      </c>
      <c r="K17" s="201">
        <f>K9/$E$9</f>
        <v>0</v>
      </c>
      <c r="L17" s="197" t="s">
        <v>519</v>
      </c>
    </row>
  </sheetData>
  <mergeCells count="7">
    <mergeCell ref="C13:C17"/>
    <mergeCell ref="A1:M1"/>
    <mergeCell ref="A2:K2"/>
    <mergeCell ref="L2:M2"/>
    <mergeCell ref="A3:M3"/>
    <mergeCell ref="C5:C9"/>
    <mergeCell ref="A11:L11"/>
  </mergeCells>
  <hyperlinks>
    <hyperlink ref="L2:M2" location="'Rasgos y Ejemplos'!A2:H11" display="Ir a rasgos" xr:uid="{978462EC-6B3A-0443-9743-574AFCEE19B8}"/>
    <hyperlink ref="N1" location="'Indicaciones y definiciones'!A1" display="Regresar" xr:uid="{F2FAA0B3-97B9-445C-8A49-C3CCDAF86FFF}"/>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8BB1A-181E-C840-8234-2FA5ED3437DF}">
  <sheetPr>
    <tabColor theme="9"/>
  </sheetPr>
  <dimension ref="A1:N17"/>
  <sheetViews>
    <sheetView topLeftCell="A4" zoomScale="70" zoomScaleNormal="70" workbookViewId="0">
      <selection activeCell="A18" sqref="A18:XFD19"/>
    </sheetView>
  </sheetViews>
  <sheetFormatPr baseColWidth="10" defaultColWidth="10.109375" defaultRowHeight="15"/>
  <cols>
    <col min="1" max="1" width="12.6640625" style="165" customWidth="1"/>
    <col min="2" max="2" width="18.33203125" style="165" customWidth="1"/>
    <col min="3" max="3" width="17.6640625" style="165" customWidth="1"/>
    <col min="4" max="4" width="25.109375" style="165" customWidth="1"/>
    <col min="5" max="5" width="22.6640625" style="165" customWidth="1"/>
    <col min="6" max="6" width="29.44140625" style="165" customWidth="1"/>
    <col min="7" max="7" width="18.6640625" style="165" customWidth="1"/>
    <col min="8" max="8" width="14.6640625" style="165" customWidth="1"/>
    <col min="9" max="9" width="16" style="165" customWidth="1"/>
    <col min="10" max="10" width="18.109375" style="165" customWidth="1"/>
    <col min="11" max="11" width="18.44140625" style="165" customWidth="1"/>
    <col min="12" max="12" width="23.6640625" style="165" customWidth="1"/>
    <col min="13" max="13" width="20.33203125" style="165" customWidth="1"/>
    <col min="14" max="16384" width="10.109375" style="165"/>
  </cols>
  <sheetData>
    <row r="1" spans="1:14" ht="52.2" customHeight="1">
      <c r="A1" s="674" t="s">
        <v>597</v>
      </c>
      <c r="B1" s="706"/>
      <c r="C1" s="706"/>
      <c r="D1" s="706"/>
      <c r="E1" s="706"/>
      <c r="F1" s="706"/>
      <c r="G1" s="706"/>
      <c r="H1" s="706"/>
      <c r="I1" s="706"/>
      <c r="J1" s="706"/>
      <c r="K1" s="706"/>
      <c r="L1" s="706"/>
      <c r="M1" s="673"/>
      <c r="N1" s="510" t="s">
        <v>105</v>
      </c>
    </row>
    <row r="2" spans="1:14" ht="54" customHeight="1">
      <c r="A2" s="758" t="s">
        <v>598</v>
      </c>
      <c r="B2" s="758"/>
      <c r="C2" s="758"/>
      <c r="D2" s="758"/>
      <c r="E2" s="758"/>
      <c r="F2" s="758"/>
      <c r="G2" s="758"/>
      <c r="H2" s="758"/>
      <c r="I2" s="758"/>
      <c r="J2" s="758"/>
      <c r="K2" s="758"/>
      <c r="L2" s="542" t="s">
        <v>381</v>
      </c>
      <c r="M2" s="542"/>
    </row>
    <row r="3" spans="1:14" ht="31.95" customHeight="1">
      <c r="A3" s="674" t="s">
        <v>599</v>
      </c>
      <c r="B3" s="706"/>
      <c r="C3" s="706"/>
      <c r="D3" s="706"/>
      <c r="E3" s="706"/>
      <c r="F3" s="706"/>
      <c r="G3" s="706"/>
      <c r="H3" s="706"/>
      <c r="I3" s="706"/>
      <c r="J3" s="706"/>
      <c r="K3" s="706"/>
      <c r="L3" s="706"/>
      <c r="M3" s="673"/>
    </row>
    <row r="4" spans="1:14" s="166" customFormat="1" ht="58.2" customHeight="1">
      <c r="A4" s="245" t="s">
        <v>383</v>
      </c>
      <c r="B4" s="245" t="s">
        <v>384</v>
      </c>
      <c r="C4" s="246" t="s">
        <v>7</v>
      </c>
      <c r="D4" s="246" t="s">
        <v>385</v>
      </c>
      <c r="E4" s="245" t="s">
        <v>518</v>
      </c>
      <c r="F4" s="245" t="s">
        <v>387</v>
      </c>
      <c r="G4" s="245" t="s">
        <v>388</v>
      </c>
      <c r="H4" s="245" t="s">
        <v>110</v>
      </c>
      <c r="I4" s="245" t="s">
        <v>111</v>
      </c>
      <c r="J4" s="245" t="s">
        <v>112</v>
      </c>
      <c r="K4" s="245" t="s">
        <v>389</v>
      </c>
      <c r="L4" s="245" t="s">
        <v>114</v>
      </c>
      <c r="M4" s="245" t="s">
        <v>390</v>
      </c>
    </row>
    <row r="5" spans="1:14" s="166" customFormat="1" ht="34.950000000000003" customHeight="1">
      <c r="A5" s="1" t="s">
        <v>391</v>
      </c>
      <c r="B5" s="2" t="s">
        <v>392</v>
      </c>
      <c r="C5" s="666" t="s">
        <v>393</v>
      </c>
      <c r="D5" s="247" t="s">
        <v>394</v>
      </c>
      <c r="E5" s="248"/>
      <c r="F5" s="153"/>
      <c r="G5" s="153"/>
      <c r="H5" s="153"/>
      <c r="I5" s="153"/>
      <c r="J5" s="153"/>
      <c r="K5" s="153"/>
      <c r="L5" s="153"/>
      <c r="M5" s="173"/>
    </row>
    <row r="6" spans="1:14" ht="64.2" customHeight="1">
      <c r="A6" s="1" t="s">
        <v>391</v>
      </c>
      <c r="B6" s="2" t="s">
        <v>392</v>
      </c>
      <c r="C6" s="667"/>
      <c r="D6" s="249" t="s">
        <v>395</v>
      </c>
      <c r="E6" s="2">
        <v>6829</v>
      </c>
      <c r="F6" s="254">
        <v>233</v>
      </c>
      <c r="G6" s="153">
        <v>173</v>
      </c>
      <c r="H6" s="153">
        <v>297</v>
      </c>
      <c r="I6" s="153">
        <v>495</v>
      </c>
      <c r="J6" s="153">
        <v>237</v>
      </c>
      <c r="K6" s="153">
        <v>245</v>
      </c>
      <c r="L6" s="153">
        <v>209</v>
      </c>
      <c r="M6" s="174"/>
    </row>
    <row r="7" spans="1:14" ht="34.950000000000003" customHeight="1">
      <c r="A7" s="1" t="s">
        <v>391</v>
      </c>
      <c r="B7" s="2" t="s">
        <v>392</v>
      </c>
      <c r="C7" s="667"/>
      <c r="D7" s="250" t="s">
        <v>396</v>
      </c>
      <c r="E7" s="153">
        <v>17</v>
      </c>
      <c r="F7" s="153">
        <v>3</v>
      </c>
      <c r="G7" s="153">
        <v>0</v>
      </c>
      <c r="H7" s="153">
        <v>0</v>
      </c>
      <c r="I7" s="153">
        <v>0</v>
      </c>
      <c r="J7" s="153">
        <v>0</v>
      </c>
      <c r="K7" s="153">
        <v>0</v>
      </c>
      <c r="L7" s="153">
        <v>0</v>
      </c>
      <c r="M7" s="175"/>
    </row>
    <row r="8" spans="1:14" ht="34.950000000000003" customHeight="1">
      <c r="A8" s="1" t="s">
        <v>391</v>
      </c>
      <c r="B8" s="2" t="s">
        <v>392</v>
      </c>
      <c r="C8" s="667"/>
      <c r="D8" s="250" t="s">
        <v>397</v>
      </c>
      <c r="E8" s="153">
        <v>190</v>
      </c>
      <c r="F8" s="153">
        <v>2</v>
      </c>
      <c r="G8" s="153">
        <v>0</v>
      </c>
      <c r="H8" s="153">
        <v>0</v>
      </c>
      <c r="I8" s="153">
        <v>5</v>
      </c>
      <c r="J8" s="153">
        <v>0</v>
      </c>
      <c r="K8" s="153">
        <v>2</v>
      </c>
      <c r="L8" s="153">
        <v>0</v>
      </c>
      <c r="M8" s="175"/>
    </row>
    <row r="9" spans="1:14" ht="34.950000000000003" customHeight="1">
      <c r="A9" s="1" t="s">
        <v>391</v>
      </c>
      <c r="B9" s="2" t="s">
        <v>392</v>
      </c>
      <c r="C9" s="730"/>
      <c r="D9" s="250" t="s">
        <v>398</v>
      </c>
      <c r="E9" s="153">
        <v>87</v>
      </c>
      <c r="F9" s="1">
        <v>18</v>
      </c>
      <c r="G9" s="1">
        <v>5</v>
      </c>
      <c r="H9" s="1">
        <v>13</v>
      </c>
      <c r="I9" s="1">
        <v>18</v>
      </c>
      <c r="J9" s="1">
        <v>18</v>
      </c>
      <c r="K9" s="1">
        <v>5</v>
      </c>
      <c r="L9" s="1">
        <v>18</v>
      </c>
      <c r="M9" s="175"/>
    </row>
    <row r="10" spans="1:14">
      <c r="A10" s="172"/>
      <c r="B10" s="172"/>
      <c r="C10" s="172"/>
      <c r="D10" s="172"/>
      <c r="E10" s="172"/>
      <c r="F10" s="172"/>
      <c r="G10" s="172"/>
      <c r="H10" s="172"/>
      <c r="I10" s="172"/>
      <c r="J10" s="172"/>
      <c r="K10" s="172"/>
      <c r="L10" s="172"/>
    </row>
    <row r="11" spans="1:14" ht="31.95" customHeight="1">
      <c r="A11" s="759" t="s">
        <v>600</v>
      </c>
      <c r="B11" s="760"/>
      <c r="C11" s="760"/>
      <c r="D11" s="760"/>
      <c r="E11" s="760"/>
      <c r="F11" s="760"/>
      <c r="G11" s="760"/>
      <c r="H11" s="760"/>
      <c r="I11" s="760"/>
      <c r="J11" s="760"/>
      <c r="K11" s="760"/>
      <c r="L11" s="761"/>
    </row>
    <row r="12" spans="1:14" s="166" customFormat="1" ht="58.2" customHeight="1">
      <c r="A12" s="245" t="s">
        <v>383</v>
      </c>
      <c r="B12" s="245" t="s">
        <v>384</v>
      </c>
      <c r="C12" s="245" t="s">
        <v>7</v>
      </c>
      <c r="D12" s="245" t="s">
        <v>385</v>
      </c>
      <c r="E12" s="245" t="s">
        <v>518</v>
      </c>
      <c r="F12" s="245" t="s">
        <v>387</v>
      </c>
      <c r="G12" s="245" t="s">
        <v>388</v>
      </c>
      <c r="H12" s="245" t="s">
        <v>110</v>
      </c>
      <c r="I12" s="245" t="s">
        <v>111</v>
      </c>
      <c r="J12" s="245" t="s">
        <v>112</v>
      </c>
      <c r="K12" s="245" t="s">
        <v>389</v>
      </c>
      <c r="L12" s="245" t="s">
        <v>114</v>
      </c>
    </row>
    <row r="13" spans="1:14" s="166" customFormat="1" ht="34.950000000000003" customHeight="1">
      <c r="A13" s="1" t="s">
        <v>391</v>
      </c>
      <c r="B13" s="2" t="s">
        <v>392</v>
      </c>
      <c r="C13" s="755" t="s">
        <v>400</v>
      </c>
      <c r="D13" s="251" t="s">
        <v>394</v>
      </c>
      <c r="E13" s="252" t="e">
        <f t="shared" ref="E13:L13" si="0">E5/$E$5</f>
        <v>#DIV/0!</v>
      </c>
      <c r="F13" s="252" t="e">
        <f t="shared" si="0"/>
        <v>#DIV/0!</v>
      </c>
      <c r="G13" s="252" t="e">
        <f t="shared" si="0"/>
        <v>#DIV/0!</v>
      </c>
      <c r="H13" s="252" t="e">
        <f t="shared" si="0"/>
        <v>#DIV/0!</v>
      </c>
      <c r="I13" s="252" t="e">
        <f t="shared" si="0"/>
        <v>#DIV/0!</v>
      </c>
      <c r="J13" s="252" t="e">
        <f t="shared" si="0"/>
        <v>#DIV/0!</v>
      </c>
      <c r="K13" s="252" t="e">
        <f t="shared" si="0"/>
        <v>#DIV/0!</v>
      </c>
      <c r="L13" s="252" t="e">
        <f t="shared" si="0"/>
        <v>#DIV/0!</v>
      </c>
    </row>
    <row r="14" spans="1:14" ht="34.950000000000003" customHeight="1">
      <c r="A14" s="1" t="s">
        <v>391</v>
      </c>
      <c r="B14" s="2" t="s">
        <v>392</v>
      </c>
      <c r="C14" s="756"/>
      <c r="D14" s="251" t="s">
        <v>395</v>
      </c>
      <c r="E14" s="252">
        <f t="shared" ref="E14:L14" si="1">E6/$E$6</f>
        <v>1</v>
      </c>
      <c r="F14" s="253">
        <f t="shared" si="1"/>
        <v>3.4119197539903355E-2</v>
      </c>
      <c r="G14" s="253">
        <f t="shared" si="1"/>
        <v>2.5333138087567725E-2</v>
      </c>
      <c r="H14" s="253">
        <f t="shared" si="1"/>
        <v>4.3490994289061356E-2</v>
      </c>
      <c r="I14" s="253">
        <f t="shared" si="1"/>
        <v>7.2484990481768929E-2</v>
      </c>
      <c r="J14" s="253">
        <f t="shared" si="1"/>
        <v>3.470493483672573E-2</v>
      </c>
      <c r="K14" s="253">
        <f t="shared" si="1"/>
        <v>3.587640943037048E-2</v>
      </c>
      <c r="L14" s="253">
        <f t="shared" si="1"/>
        <v>3.0604773758969101E-2</v>
      </c>
    </row>
    <row r="15" spans="1:14" ht="34.950000000000003" customHeight="1">
      <c r="A15" s="1" t="s">
        <v>391</v>
      </c>
      <c r="B15" s="2" t="s">
        <v>392</v>
      </c>
      <c r="C15" s="756"/>
      <c r="D15" s="251" t="s">
        <v>396</v>
      </c>
      <c r="E15" s="252">
        <f t="shared" ref="E15:L15" si="2">E7/$E$7</f>
        <v>1</v>
      </c>
      <c r="F15" s="253">
        <f t="shared" si="2"/>
        <v>0.17647058823529413</v>
      </c>
      <c r="G15" s="253">
        <f t="shared" si="2"/>
        <v>0</v>
      </c>
      <c r="H15" s="253">
        <f t="shared" si="2"/>
        <v>0</v>
      </c>
      <c r="I15" s="253">
        <f t="shared" si="2"/>
        <v>0</v>
      </c>
      <c r="J15" s="253">
        <f t="shared" si="2"/>
        <v>0</v>
      </c>
      <c r="K15" s="253">
        <f t="shared" si="2"/>
        <v>0</v>
      </c>
      <c r="L15" s="253">
        <f t="shared" si="2"/>
        <v>0</v>
      </c>
    </row>
    <row r="16" spans="1:14" ht="34.950000000000003" customHeight="1">
      <c r="A16" s="1" t="s">
        <v>391</v>
      </c>
      <c r="B16" s="2" t="s">
        <v>392</v>
      </c>
      <c r="C16" s="756"/>
      <c r="D16" s="251" t="s">
        <v>397</v>
      </c>
      <c r="E16" s="252">
        <f t="shared" ref="E16:L16" si="3">E8/$E$8</f>
        <v>1</v>
      </c>
      <c r="F16" s="253">
        <f t="shared" si="3"/>
        <v>1.0526315789473684E-2</v>
      </c>
      <c r="G16" s="253">
        <f t="shared" si="3"/>
        <v>0</v>
      </c>
      <c r="H16" s="253">
        <f t="shared" si="3"/>
        <v>0</v>
      </c>
      <c r="I16" s="253">
        <f t="shared" si="3"/>
        <v>2.6315789473684209E-2</v>
      </c>
      <c r="J16" s="253">
        <f t="shared" si="3"/>
        <v>0</v>
      </c>
      <c r="K16" s="253">
        <f t="shared" si="3"/>
        <v>1.0526315789473684E-2</v>
      </c>
      <c r="L16" s="253">
        <f t="shared" si="3"/>
        <v>0</v>
      </c>
    </row>
    <row r="17" spans="1:12" ht="34.950000000000003" customHeight="1">
      <c r="A17" s="1" t="s">
        <v>391</v>
      </c>
      <c r="B17" s="2" t="s">
        <v>392</v>
      </c>
      <c r="C17" s="757"/>
      <c r="D17" s="251" t="s">
        <v>398</v>
      </c>
      <c r="E17" s="252">
        <f t="shared" ref="E17:L17" si="4">E9/$E$9</f>
        <v>1</v>
      </c>
      <c r="F17" s="253">
        <f t="shared" si="4"/>
        <v>0.20689655172413793</v>
      </c>
      <c r="G17" s="253">
        <f t="shared" si="4"/>
        <v>5.7471264367816091E-2</v>
      </c>
      <c r="H17" s="253">
        <f t="shared" si="4"/>
        <v>0.14942528735632185</v>
      </c>
      <c r="I17" s="253">
        <f t="shared" si="4"/>
        <v>0.20689655172413793</v>
      </c>
      <c r="J17" s="253">
        <f t="shared" si="4"/>
        <v>0.20689655172413793</v>
      </c>
      <c r="K17" s="253">
        <f t="shared" si="4"/>
        <v>5.7471264367816091E-2</v>
      </c>
      <c r="L17" s="253">
        <f t="shared" si="4"/>
        <v>0.20689655172413793</v>
      </c>
    </row>
  </sheetData>
  <mergeCells count="7">
    <mergeCell ref="C13:C17"/>
    <mergeCell ref="A1:M1"/>
    <mergeCell ref="A2:K2"/>
    <mergeCell ref="L2:M2"/>
    <mergeCell ref="A3:M3"/>
    <mergeCell ref="C5:C9"/>
    <mergeCell ref="A11:L11"/>
  </mergeCells>
  <hyperlinks>
    <hyperlink ref="L2:M2" location="'Rasgos y Ejemplos'!A2:H11" display="Ir a rasgos" xr:uid="{88F8FF6C-029A-314A-8B77-C93210AE653B}"/>
    <hyperlink ref="N1" location="'Indicaciones y definiciones'!A1" display="Regresar" xr:uid="{CDD23238-CB63-4B31-BB03-F28089DEFDB6}"/>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0F2D4-7138-8B49-BE06-556E59669003}">
  <sheetPr>
    <tabColor theme="9"/>
  </sheetPr>
  <dimension ref="A1:N17"/>
  <sheetViews>
    <sheetView zoomScale="70" zoomScaleNormal="70" workbookViewId="0">
      <selection activeCell="N1" sqref="N1"/>
    </sheetView>
  </sheetViews>
  <sheetFormatPr baseColWidth="10" defaultColWidth="10.109375" defaultRowHeight="24.6"/>
  <cols>
    <col min="1" max="1" width="12.6640625" style="203" customWidth="1"/>
    <col min="2" max="2" width="18.33203125" style="203" customWidth="1"/>
    <col min="3" max="3" width="17.6640625" style="203" customWidth="1"/>
    <col min="4" max="4" width="25.109375" style="203" customWidth="1"/>
    <col min="5" max="5" width="22.6640625" style="203" customWidth="1"/>
    <col min="6" max="6" width="29.44140625" style="203" customWidth="1"/>
    <col min="7" max="7" width="18.6640625" style="203" customWidth="1"/>
    <col min="8" max="8" width="14.6640625" style="203" customWidth="1"/>
    <col min="9" max="9" width="16" style="203" customWidth="1"/>
    <col min="10" max="10" width="18.109375" style="203" customWidth="1"/>
    <col min="11" max="11" width="18.44140625" style="203" customWidth="1"/>
    <col min="12" max="12" width="23.6640625" style="203" customWidth="1"/>
    <col min="13" max="13" width="20.33203125" style="203" customWidth="1"/>
    <col min="14" max="16384" width="10.109375" style="203"/>
  </cols>
  <sheetData>
    <row r="1" spans="1:14" ht="52.2" customHeight="1">
      <c r="A1" s="716" t="s">
        <v>597</v>
      </c>
      <c r="B1" s="749"/>
      <c r="C1" s="749"/>
      <c r="D1" s="749"/>
      <c r="E1" s="749"/>
      <c r="F1" s="749"/>
      <c r="G1" s="749"/>
      <c r="H1" s="749"/>
      <c r="I1" s="749"/>
      <c r="J1" s="749"/>
      <c r="K1" s="749"/>
      <c r="L1" s="749"/>
      <c r="M1" s="719"/>
      <c r="N1" s="510" t="s">
        <v>105</v>
      </c>
    </row>
    <row r="2" spans="1:14" ht="69" customHeight="1">
      <c r="A2" s="765" t="s">
        <v>598</v>
      </c>
      <c r="B2" s="765"/>
      <c r="C2" s="765"/>
      <c r="D2" s="765"/>
      <c r="E2" s="765"/>
      <c r="F2" s="765"/>
      <c r="G2" s="765"/>
      <c r="H2" s="765"/>
      <c r="I2" s="765"/>
      <c r="J2" s="765"/>
      <c r="K2" s="765"/>
      <c r="L2" s="751" t="s">
        <v>381</v>
      </c>
      <c r="M2" s="751"/>
    </row>
    <row r="3" spans="1:14" ht="31.95" customHeight="1">
      <c r="A3" s="716" t="s">
        <v>599</v>
      </c>
      <c r="B3" s="749"/>
      <c r="C3" s="749"/>
      <c r="D3" s="749"/>
      <c r="E3" s="749"/>
      <c r="F3" s="749"/>
      <c r="G3" s="749"/>
      <c r="H3" s="749"/>
      <c r="I3" s="749"/>
      <c r="J3" s="749"/>
      <c r="K3" s="749"/>
      <c r="L3" s="749"/>
      <c r="M3" s="719"/>
    </row>
    <row r="4" spans="1:14" s="206" customFormat="1" ht="70.95" customHeight="1">
      <c r="A4" s="204" t="s">
        <v>383</v>
      </c>
      <c r="B4" s="204" t="s">
        <v>384</v>
      </c>
      <c r="C4" s="205" t="s">
        <v>7</v>
      </c>
      <c r="D4" s="205" t="s">
        <v>385</v>
      </c>
      <c r="E4" s="204" t="s">
        <v>518</v>
      </c>
      <c r="F4" s="204" t="s">
        <v>387</v>
      </c>
      <c r="G4" s="204" t="s">
        <v>388</v>
      </c>
      <c r="H4" s="204" t="s">
        <v>110</v>
      </c>
      <c r="I4" s="204" t="s">
        <v>111</v>
      </c>
      <c r="J4" s="204" t="s">
        <v>112</v>
      </c>
      <c r="K4" s="204" t="s">
        <v>389</v>
      </c>
      <c r="L4" s="204" t="s">
        <v>114</v>
      </c>
      <c r="M4" s="204" t="s">
        <v>390</v>
      </c>
    </row>
    <row r="5" spans="1:14" s="206" customFormat="1" ht="34.950000000000003" customHeight="1">
      <c r="A5" s="208" t="s">
        <v>402</v>
      </c>
      <c r="B5" s="208" t="s">
        <v>403</v>
      </c>
      <c r="C5" s="682" t="s">
        <v>393</v>
      </c>
      <c r="D5" s="193" t="s">
        <v>394</v>
      </c>
      <c r="E5" s="111">
        <v>65</v>
      </c>
      <c r="F5" s="121">
        <v>0</v>
      </c>
      <c r="G5" s="121">
        <v>33</v>
      </c>
      <c r="H5" s="121">
        <v>0</v>
      </c>
      <c r="I5" s="121">
        <v>29</v>
      </c>
      <c r="J5" s="121">
        <v>15</v>
      </c>
      <c r="K5" s="121">
        <v>26</v>
      </c>
      <c r="L5" s="121">
        <v>16</v>
      </c>
      <c r="M5" s="190"/>
    </row>
    <row r="6" spans="1:14" ht="34.950000000000003" customHeight="1">
      <c r="A6" s="208" t="s">
        <v>402</v>
      </c>
      <c r="B6" s="208" t="s">
        <v>403</v>
      </c>
      <c r="C6" s="683"/>
      <c r="D6" s="209" t="s">
        <v>395</v>
      </c>
      <c r="E6" s="111">
        <v>720</v>
      </c>
      <c r="F6" s="121">
        <v>30</v>
      </c>
      <c r="G6" s="121">
        <v>438</v>
      </c>
      <c r="H6" s="121">
        <v>0</v>
      </c>
      <c r="I6" s="121">
        <v>275</v>
      </c>
      <c r="J6" s="121">
        <v>18</v>
      </c>
      <c r="K6" s="121">
        <v>201</v>
      </c>
      <c r="L6" s="121">
        <v>0</v>
      </c>
      <c r="M6" s="168"/>
    </row>
    <row r="7" spans="1:14" ht="34.950000000000003" customHeight="1">
      <c r="A7" s="208" t="s">
        <v>402</v>
      </c>
      <c r="B7" s="208" t="s">
        <v>403</v>
      </c>
      <c r="C7" s="683"/>
      <c r="D7" s="210" t="s">
        <v>396</v>
      </c>
      <c r="E7" s="111">
        <v>115</v>
      </c>
      <c r="F7" s="121">
        <v>0</v>
      </c>
      <c r="G7" s="121">
        <v>63</v>
      </c>
      <c r="H7" s="121">
        <v>32</v>
      </c>
      <c r="I7" s="121">
        <v>52</v>
      </c>
      <c r="J7" s="121">
        <v>23</v>
      </c>
      <c r="K7" s="121">
        <v>39</v>
      </c>
      <c r="L7" s="121">
        <v>0</v>
      </c>
      <c r="M7" s="170"/>
    </row>
    <row r="8" spans="1:14" ht="34.950000000000003" customHeight="1">
      <c r="A8" s="208" t="s">
        <v>402</v>
      </c>
      <c r="B8" s="208" t="s">
        <v>403</v>
      </c>
      <c r="C8" s="683"/>
      <c r="D8" s="210" t="s">
        <v>397</v>
      </c>
      <c r="E8" s="111">
        <v>85</v>
      </c>
      <c r="F8" s="121">
        <v>58</v>
      </c>
      <c r="G8" s="121">
        <v>0</v>
      </c>
      <c r="H8" s="121">
        <v>55</v>
      </c>
      <c r="I8" s="121">
        <v>58</v>
      </c>
      <c r="J8" s="121">
        <v>17</v>
      </c>
      <c r="K8" s="121">
        <v>53</v>
      </c>
      <c r="L8" s="121">
        <v>18</v>
      </c>
      <c r="M8" s="170"/>
    </row>
    <row r="9" spans="1:14" ht="34.950000000000003" customHeight="1">
      <c r="A9" s="208" t="s">
        <v>402</v>
      </c>
      <c r="B9" s="208" t="s">
        <v>403</v>
      </c>
      <c r="C9" s="735"/>
      <c r="D9" s="210" t="s">
        <v>398</v>
      </c>
      <c r="E9" s="111">
        <v>40</v>
      </c>
      <c r="F9" s="121">
        <v>0</v>
      </c>
      <c r="G9" s="121">
        <v>33</v>
      </c>
      <c r="H9" s="121">
        <v>0</v>
      </c>
      <c r="I9" s="121">
        <v>29</v>
      </c>
      <c r="J9" s="121">
        <v>15</v>
      </c>
      <c r="K9" s="121">
        <v>26</v>
      </c>
      <c r="L9" s="121">
        <v>16</v>
      </c>
      <c r="M9" s="170"/>
    </row>
    <row r="10" spans="1:14">
      <c r="A10" s="207"/>
      <c r="B10" s="207"/>
      <c r="C10" s="207"/>
      <c r="D10" s="207"/>
      <c r="E10" s="207"/>
      <c r="F10" s="207"/>
      <c r="G10" s="207"/>
      <c r="H10" s="207"/>
      <c r="I10" s="207"/>
      <c r="J10" s="207"/>
      <c r="K10" s="207"/>
      <c r="L10" s="207"/>
    </row>
    <row r="11" spans="1:14" ht="31.95" customHeight="1">
      <c r="A11" s="766" t="s">
        <v>600</v>
      </c>
      <c r="B11" s="767"/>
      <c r="C11" s="767"/>
      <c r="D11" s="767"/>
      <c r="E11" s="767"/>
      <c r="F11" s="767"/>
      <c r="G11" s="767"/>
      <c r="H11" s="767"/>
      <c r="I11" s="767"/>
      <c r="J11" s="767"/>
      <c r="K11" s="767"/>
      <c r="L11" s="768"/>
    </row>
    <row r="12" spans="1:14" s="206" customFormat="1" ht="70.95" customHeight="1">
      <c r="A12" s="204" t="s">
        <v>383</v>
      </c>
      <c r="B12" s="204" t="s">
        <v>384</v>
      </c>
      <c r="C12" s="204" t="s">
        <v>7</v>
      </c>
      <c r="D12" s="204" t="s">
        <v>385</v>
      </c>
      <c r="E12" s="204" t="s">
        <v>518</v>
      </c>
      <c r="F12" s="204" t="s">
        <v>387</v>
      </c>
      <c r="G12" s="204" t="s">
        <v>388</v>
      </c>
      <c r="H12" s="204" t="s">
        <v>110</v>
      </c>
      <c r="I12" s="204" t="s">
        <v>111</v>
      </c>
      <c r="J12" s="204" t="s">
        <v>112</v>
      </c>
      <c r="K12" s="204" t="s">
        <v>389</v>
      </c>
      <c r="L12" s="204" t="s">
        <v>114</v>
      </c>
    </row>
    <row r="13" spans="1:14" s="206" customFormat="1" ht="34.950000000000003" customHeight="1">
      <c r="A13" s="208" t="s">
        <v>402</v>
      </c>
      <c r="B13" s="208" t="s">
        <v>403</v>
      </c>
      <c r="C13" s="762" t="s">
        <v>400</v>
      </c>
      <c r="D13" s="202" t="s">
        <v>394</v>
      </c>
      <c r="E13" s="200">
        <f t="shared" ref="E13:L13" si="0">E5/$E$5</f>
        <v>1</v>
      </c>
      <c r="F13" s="200">
        <f t="shared" si="0"/>
        <v>0</v>
      </c>
      <c r="G13" s="200">
        <f t="shared" si="0"/>
        <v>0.50769230769230766</v>
      </c>
      <c r="H13" s="200">
        <f t="shared" si="0"/>
        <v>0</v>
      </c>
      <c r="I13" s="200">
        <f t="shared" si="0"/>
        <v>0.44615384615384618</v>
      </c>
      <c r="J13" s="200">
        <f t="shared" si="0"/>
        <v>0.23076923076923078</v>
      </c>
      <c r="K13" s="200">
        <f t="shared" si="0"/>
        <v>0.4</v>
      </c>
      <c r="L13" s="200">
        <f t="shared" si="0"/>
        <v>0.24615384615384617</v>
      </c>
    </row>
    <row r="14" spans="1:14" ht="34.950000000000003" customHeight="1">
      <c r="A14" s="208" t="s">
        <v>402</v>
      </c>
      <c r="B14" s="208" t="s">
        <v>403</v>
      </c>
      <c r="C14" s="763"/>
      <c r="D14" s="202" t="s">
        <v>395</v>
      </c>
      <c r="E14" s="200">
        <f t="shared" ref="E14:L14" si="1">E6/$E$6</f>
        <v>1</v>
      </c>
      <c r="F14" s="201">
        <f t="shared" si="1"/>
        <v>4.1666666666666664E-2</v>
      </c>
      <c r="G14" s="201">
        <f t="shared" si="1"/>
        <v>0.60833333333333328</v>
      </c>
      <c r="H14" s="201">
        <f t="shared" si="1"/>
        <v>0</v>
      </c>
      <c r="I14" s="201">
        <f t="shared" si="1"/>
        <v>0.38194444444444442</v>
      </c>
      <c r="J14" s="201">
        <f t="shared" si="1"/>
        <v>2.5000000000000001E-2</v>
      </c>
      <c r="K14" s="201">
        <f t="shared" si="1"/>
        <v>0.27916666666666667</v>
      </c>
      <c r="L14" s="201">
        <f t="shared" si="1"/>
        <v>0</v>
      </c>
    </row>
    <row r="15" spans="1:14" ht="34.950000000000003" customHeight="1">
      <c r="A15" s="208" t="s">
        <v>402</v>
      </c>
      <c r="B15" s="208" t="s">
        <v>403</v>
      </c>
      <c r="C15" s="763"/>
      <c r="D15" s="202" t="s">
        <v>396</v>
      </c>
      <c r="E15" s="200">
        <f t="shared" ref="E15:L15" si="2">E7/$E$7</f>
        <v>1</v>
      </c>
      <c r="F15" s="201">
        <f t="shared" si="2"/>
        <v>0</v>
      </c>
      <c r="G15" s="201">
        <f t="shared" si="2"/>
        <v>0.54782608695652169</v>
      </c>
      <c r="H15" s="201">
        <f t="shared" si="2"/>
        <v>0.27826086956521739</v>
      </c>
      <c r="I15" s="201">
        <f t="shared" si="2"/>
        <v>0.45217391304347826</v>
      </c>
      <c r="J15" s="201">
        <f t="shared" si="2"/>
        <v>0.2</v>
      </c>
      <c r="K15" s="201">
        <f t="shared" si="2"/>
        <v>0.33913043478260868</v>
      </c>
      <c r="L15" s="201">
        <f t="shared" si="2"/>
        <v>0</v>
      </c>
    </row>
    <row r="16" spans="1:14" ht="34.950000000000003" customHeight="1">
      <c r="A16" s="208" t="s">
        <v>402</v>
      </c>
      <c r="B16" s="208" t="s">
        <v>403</v>
      </c>
      <c r="C16" s="763"/>
      <c r="D16" s="202" t="s">
        <v>397</v>
      </c>
      <c r="E16" s="200">
        <f t="shared" ref="E16:L16" si="3">E8/$E$8</f>
        <v>1</v>
      </c>
      <c r="F16" s="201">
        <f t="shared" si="3"/>
        <v>0.68235294117647061</v>
      </c>
      <c r="G16" s="201">
        <f t="shared" si="3"/>
        <v>0</v>
      </c>
      <c r="H16" s="201">
        <f t="shared" si="3"/>
        <v>0.6470588235294118</v>
      </c>
      <c r="I16" s="201">
        <f t="shared" si="3"/>
        <v>0.68235294117647061</v>
      </c>
      <c r="J16" s="201">
        <f t="shared" si="3"/>
        <v>0.2</v>
      </c>
      <c r="K16" s="201">
        <f t="shared" si="3"/>
        <v>0.62352941176470589</v>
      </c>
      <c r="L16" s="201">
        <f t="shared" si="3"/>
        <v>0.21176470588235294</v>
      </c>
    </row>
    <row r="17" spans="1:12" ht="34.950000000000003" customHeight="1">
      <c r="A17" s="208" t="s">
        <v>402</v>
      </c>
      <c r="B17" s="208" t="s">
        <v>403</v>
      </c>
      <c r="C17" s="764"/>
      <c r="D17" s="202" t="s">
        <v>398</v>
      </c>
      <c r="E17" s="200">
        <f t="shared" ref="E17:L17" si="4">E9/$E$9</f>
        <v>1</v>
      </c>
      <c r="F17" s="201">
        <f t="shared" si="4"/>
        <v>0</v>
      </c>
      <c r="G17" s="201">
        <f t="shared" si="4"/>
        <v>0.82499999999999996</v>
      </c>
      <c r="H17" s="201">
        <f t="shared" si="4"/>
        <v>0</v>
      </c>
      <c r="I17" s="201">
        <f t="shared" si="4"/>
        <v>0.72499999999999998</v>
      </c>
      <c r="J17" s="201">
        <f t="shared" si="4"/>
        <v>0.375</v>
      </c>
      <c r="K17" s="201">
        <f t="shared" si="4"/>
        <v>0.65</v>
      </c>
      <c r="L17" s="201">
        <f t="shared" si="4"/>
        <v>0.4</v>
      </c>
    </row>
  </sheetData>
  <mergeCells count="7">
    <mergeCell ref="C13:C17"/>
    <mergeCell ref="A1:M1"/>
    <mergeCell ref="A2:K2"/>
    <mergeCell ref="L2:M2"/>
    <mergeCell ref="A3:M3"/>
    <mergeCell ref="C5:C9"/>
    <mergeCell ref="A11:L11"/>
  </mergeCells>
  <hyperlinks>
    <hyperlink ref="L2:M2" location="'Rasgos y Ejemplos'!A2:H11" display="Ir a rasgos" xr:uid="{CDF184BA-BF6E-0B45-AC25-30AD70FDC7D8}"/>
    <hyperlink ref="N1" location="'Indicaciones y definiciones'!A1" display="Regresar" xr:uid="{56B38743-D174-4ECC-9F4B-8B2792670685}"/>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989B-7E57-0A42-A0F0-00C6B0167E7E}">
  <sheetPr>
    <tabColor theme="5" tint="0.59999389629810485"/>
  </sheetPr>
  <dimension ref="A1:N9"/>
  <sheetViews>
    <sheetView topLeftCell="A9" zoomScale="70" zoomScaleNormal="70" workbookViewId="0">
      <selection activeCell="K5" sqref="K5"/>
    </sheetView>
  </sheetViews>
  <sheetFormatPr baseColWidth="10" defaultColWidth="10.6640625" defaultRowHeight="15"/>
  <cols>
    <col min="1" max="1" width="14.109375" style="10" customWidth="1"/>
    <col min="2" max="2" width="19.6640625" style="10" customWidth="1"/>
    <col min="3" max="3" width="18.6640625" style="10" customWidth="1"/>
    <col min="4" max="4" width="24.44140625" style="10" customWidth="1"/>
    <col min="5" max="5" width="25.6640625" style="10" customWidth="1"/>
    <col min="6" max="6" width="32.109375" style="10" customWidth="1"/>
    <col min="7" max="7" width="20.6640625" style="10" customWidth="1"/>
    <col min="8" max="8" width="15.6640625" style="10" customWidth="1"/>
    <col min="9" max="11" width="21" style="10" customWidth="1"/>
    <col min="12" max="12" width="27.6640625" style="10" customWidth="1"/>
    <col min="13" max="13" width="21.6640625" style="10" customWidth="1"/>
    <col min="14" max="16384" width="10.6640625" style="10"/>
  </cols>
  <sheetData>
    <row r="1" spans="1:14" ht="52.2" customHeight="1">
      <c r="A1" s="571" t="s">
        <v>601</v>
      </c>
      <c r="B1" s="571"/>
      <c r="C1" s="571"/>
      <c r="D1" s="571"/>
      <c r="E1" s="571"/>
      <c r="F1" s="571"/>
      <c r="G1" s="571"/>
      <c r="H1" s="571"/>
      <c r="I1" s="571"/>
      <c r="J1" s="571"/>
      <c r="K1" s="571"/>
      <c r="L1" s="571"/>
      <c r="M1" s="571"/>
      <c r="N1" s="510" t="s">
        <v>105</v>
      </c>
    </row>
    <row r="2" spans="1:14" ht="48" customHeight="1">
      <c r="A2" s="769" t="s">
        <v>602</v>
      </c>
      <c r="B2" s="769"/>
      <c r="C2" s="769"/>
      <c r="D2" s="769"/>
      <c r="E2" s="769"/>
      <c r="F2" s="769"/>
      <c r="G2" s="769"/>
      <c r="H2" s="769"/>
      <c r="I2" s="769"/>
      <c r="J2" s="769"/>
      <c r="K2" s="769"/>
      <c r="L2" s="542" t="s">
        <v>381</v>
      </c>
      <c r="M2" s="542"/>
    </row>
    <row r="3" spans="1:14" ht="31.95" customHeight="1">
      <c r="A3" s="571" t="s">
        <v>603</v>
      </c>
      <c r="B3" s="571"/>
      <c r="C3" s="571"/>
      <c r="D3" s="571"/>
      <c r="E3" s="571"/>
      <c r="F3" s="571"/>
      <c r="G3" s="571"/>
      <c r="H3" s="571"/>
      <c r="I3" s="571"/>
      <c r="J3" s="571"/>
      <c r="K3" s="571"/>
      <c r="L3" s="571"/>
      <c r="M3" s="571"/>
    </row>
    <row r="4" spans="1:14" s="11" customFormat="1" ht="61.2" customHeight="1">
      <c r="A4" s="6" t="s">
        <v>383</v>
      </c>
      <c r="B4" s="6" t="s">
        <v>384</v>
      </c>
      <c r="C4" s="6" t="s">
        <v>7</v>
      </c>
      <c r="D4" s="6" t="s">
        <v>604</v>
      </c>
      <c r="E4" s="6" t="s">
        <v>605</v>
      </c>
      <c r="F4" s="6" t="s">
        <v>387</v>
      </c>
      <c r="G4" s="6" t="s">
        <v>388</v>
      </c>
      <c r="H4" s="6" t="s">
        <v>110</v>
      </c>
      <c r="I4" s="6" t="s">
        <v>111</v>
      </c>
      <c r="J4" s="6" t="s">
        <v>112</v>
      </c>
      <c r="K4" s="6" t="s">
        <v>389</v>
      </c>
      <c r="L4" s="6" t="s">
        <v>114</v>
      </c>
      <c r="M4" s="6" t="s">
        <v>390</v>
      </c>
    </row>
    <row r="5" spans="1:14" s="11" customFormat="1" ht="81" customHeight="1">
      <c r="A5" s="1" t="s">
        <v>391</v>
      </c>
      <c r="B5" s="2" t="s">
        <v>392</v>
      </c>
      <c r="C5" s="12" t="s">
        <v>393</v>
      </c>
      <c r="D5" s="12" t="s">
        <v>249</v>
      </c>
      <c r="E5" s="2">
        <v>16</v>
      </c>
      <c r="F5" s="2">
        <v>2</v>
      </c>
      <c r="G5" s="31">
        <v>4</v>
      </c>
      <c r="H5" s="31">
        <v>4</v>
      </c>
      <c r="I5" s="31">
        <v>15</v>
      </c>
      <c r="J5" s="31">
        <v>13</v>
      </c>
      <c r="K5" s="31">
        <v>10</v>
      </c>
      <c r="L5" s="31">
        <v>1</v>
      </c>
      <c r="M5" s="31"/>
    </row>
    <row r="6" spans="1:14">
      <c r="A6" s="14"/>
      <c r="B6" s="14"/>
      <c r="C6" s="14"/>
      <c r="D6" s="14"/>
      <c r="E6" s="14"/>
      <c r="F6" s="14"/>
      <c r="G6" s="14"/>
      <c r="H6" s="14"/>
      <c r="I6" s="14"/>
      <c r="J6" s="14"/>
      <c r="K6" s="14"/>
      <c r="L6" s="14"/>
    </row>
    <row r="7" spans="1:14" ht="31.95" customHeight="1">
      <c r="A7" s="571" t="s">
        <v>606</v>
      </c>
      <c r="B7" s="571"/>
      <c r="C7" s="571"/>
      <c r="D7" s="571"/>
      <c r="E7" s="571"/>
      <c r="F7" s="571"/>
      <c r="G7" s="571"/>
      <c r="H7" s="571"/>
      <c r="I7" s="571"/>
      <c r="J7" s="571"/>
      <c r="K7" s="571"/>
      <c r="L7" s="571"/>
    </row>
    <row r="8" spans="1:14" s="11" customFormat="1" ht="70.2" customHeight="1">
      <c r="A8" s="6" t="s">
        <v>383</v>
      </c>
      <c r="B8" s="6" t="s">
        <v>384</v>
      </c>
      <c r="C8" s="6" t="s">
        <v>7</v>
      </c>
      <c r="D8" s="6" t="s">
        <v>604</v>
      </c>
      <c r="E8" s="6" t="s">
        <v>605</v>
      </c>
      <c r="F8" s="6" t="s">
        <v>387</v>
      </c>
      <c r="G8" s="6" t="s">
        <v>388</v>
      </c>
      <c r="H8" s="6" t="s">
        <v>110</v>
      </c>
      <c r="I8" s="6" t="s">
        <v>111</v>
      </c>
      <c r="J8" s="6" t="s">
        <v>112</v>
      </c>
      <c r="K8" s="6" t="s">
        <v>389</v>
      </c>
      <c r="L8" s="6" t="s">
        <v>114</v>
      </c>
    </row>
    <row r="9" spans="1:14" s="11" customFormat="1" ht="60" customHeight="1">
      <c r="A9" s="1" t="s">
        <v>391</v>
      </c>
      <c r="B9" s="2" t="s">
        <v>392</v>
      </c>
      <c r="C9" s="12" t="s">
        <v>400</v>
      </c>
      <c r="D9" s="31" t="s">
        <v>249</v>
      </c>
      <c r="E9" s="310">
        <f t="shared" ref="E9:L9" si="0">E5/$E$5</f>
        <v>1</v>
      </c>
      <c r="F9" s="311">
        <f t="shared" si="0"/>
        <v>0.125</v>
      </c>
      <c r="G9" s="311">
        <f t="shared" si="0"/>
        <v>0.25</v>
      </c>
      <c r="H9" s="311">
        <f t="shared" si="0"/>
        <v>0.25</v>
      </c>
      <c r="I9" s="311">
        <f t="shared" si="0"/>
        <v>0.9375</v>
      </c>
      <c r="J9" s="311">
        <f t="shared" si="0"/>
        <v>0.8125</v>
      </c>
      <c r="K9" s="311">
        <f t="shared" si="0"/>
        <v>0.625</v>
      </c>
      <c r="L9" s="311">
        <f t="shared" si="0"/>
        <v>6.25E-2</v>
      </c>
    </row>
  </sheetData>
  <mergeCells count="5">
    <mergeCell ref="A1:M1"/>
    <mergeCell ref="A2:K2"/>
    <mergeCell ref="L2:M2"/>
    <mergeCell ref="A3:M3"/>
    <mergeCell ref="A7:L7"/>
  </mergeCells>
  <hyperlinks>
    <hyperlink ref="L2:M2" location="'Rasgos y Ejemplos'!A2:H11" display="Ir a rasgos" xr:uid="{84FACF64-8986-C043-83C2-87D693A260FD}"/>
    <hyperlink ref="N1" location="'Indicaciones y definiciones'!A1" display="Regresar" xr:uid="{C409253D-8BAA-4DAC-8EA8-B35EAD1DC6BA}"/>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3F3D3-D333-2444-8B05-99FBB6097A96}">
  <sheetPr>
    <tabColor theme="5" tint="0.59999389629810485"/>
  </sheetPr>
  <dimension ref="A1:N9"/>
  <sheetViews>
    <sheetView zoomScale="70" zoomScaleNormal="70" workbookViewId="0">
      <selection activeCell="F5" sqref="F5:L5"/>
    </sheetView>
  </sheetViews>
  <sheetFormatPr baseColWidth="10" defaultColWidth="10.6640625" defaultRowHeight="15"/>
  <cols>
    <col min="1" max="1" width="14.109375" style="10" customWidth="1"/>
    <col min="2" max="2" width="19.6640625" style="10" customWidth="1"/>
    <col min="3" max="3" width="18.6640625" style="10" customWidth="1"/>
    <col min="4" max="4" width="24.44140625" style="10" customWidth="1"/>
    <col min="5" max="5" width="25.6640625" style="10" customWidth="1"/>
    <col min="6" max="6" width="32.109375" style="10" customWidth="1"/>
    <col min="7" max="7" width="20.6640625" style="10" customWidth="1"/>
    <col min="8" max="8" width="15.6640625" style="10" customWidth="1"/>
    <col min="9" max="11" width="21" style="10" customWidth="1"/>
    <col min="12" max="12" width="27.6640625" style="10" customWidth="1"/>
    <col min="13" max="13" width="21.6640625" style="10" customWidth="1"/>
    <col min="14" max="16384" width="10.6640625" style="10"/>
  </cols>
  <sheetData>
    <row r="1" spans="1:14" ht="52.2" customHeight="1">
      <c r="A1" s="615" t="s">
        <v>601</v>
      </c>
      <c r="B1" s="615"/>
      <c r="C1" s="615"/>
      <c r="D1" s="615"/>
      <c r="E1" s="615"/>
      <c r="F1" s="615"/>
      <c r="G1" s="615"/>
      <c r="H1" s="615"/>
      <c r="I1" s="615"/>
      <c r="J1" s="615"/>
      <c r="K1" s="615"/>
      <c r="L1" s="615"/>
      <c r="M1" s="615"/>
      <c r="N1" s="510" t="s">
        <v>105</v>
      </c>
    </row>
    <row r="2" spans="1:14" ht="48" customHeight="1">
      <c r="A2" s="770" t="s">
        <v>602</v>
      </c>
      <c r="B2" s="770"/>
      <c r="C2" s="770"/>
      <c r="D2" s="770"/>
      <c r="E2" s="770"/>
      <c r="F2" s="770"/>
      <c r="G2" s="770"/>
      <c r="H2" s="770"/>
      <c r="I2" s="770"/>
      <c r="J2" s="770"/>
      <c r="K2" s="770"/>
      <c r="L2" s="559" t="s">
        <v>381</v>
      </c>
      <c r="M2" s="559"/>
    </row>
    <row r="3" spans="1:14" ht="31.95" customHeight="1">
      <c r="A3" s="615" t="s">
        <v>603</v>
      </c>
      <c r="B3" s="615"/>
      <c r="C3" s="615"/>
      <c r="D3" s="615"/>
      <c r="E3" s="615"/>
      <c r="F3" s="615"/>
      <c r="G3" s="615"/>
      <c r="H3" s="615"/>
      <c r="I3" s="615"/>
      <c r="J3" s="615"/>
      <c r="K3" s="615"/>
      <c r="L3" s="615"/>
      <c r="M3" s="615"/>
    </row>
    <row r="4" spans="1:14" s="11" customFormat="1" ht="61.2" customHeight="1">
      <c r="A4" s="57" t="s">
        <v>383</v>
      </c>
      <c r="B4" s="57" t="s">
        <v>384</v>
      </c>
      <c r="C4" s="57" t="s">
        <v>7</v>
      </c>
      <c r="D4" s="57" t="s">
        <v>604</v>
      </c>
      <c r="E4" s="57" t="s">
        <v>605</v>
      </c>
      <c r="F4" s="57" t="s">
        <v>387</v>
      </c>
      <c r="G4" s="57" t="s">
        <v>388</v>
      </c>
      <c r="H4" s="57" t="s">
        <v>110</v>
      </c>
      <c r="I4" s="57" t="s">
        <v>111</v>
      </c>
      <c r="J4" s="57" t="s">
        <v>112</v>
      </c>
      <c r="K4" s="57" t="s">
        <v>389</v>
      </c>
      <c r="L4" s="57" t="s">
        <v>114</v>
      </c>
      <c r="M4" s="57" t="s">
        <v>390</v>
      </c>
    </row>
    <row r="5" spans="1:14" s="11" customFormat="1" ht="81" customHeight="1">
      <c r="A5" s="50" t="s">
        <v>402</v>
      </c>
      <c r="B5" s="50" t="s">
        <v>403</v>
      </c>
      <c r="C5" s="12" t="s">
        <v>393</v>
      </c>
      <c r="D5" s="238" t="s">
        <v>249</v>
      </c>
      <c r="E5" s="44">
        <v>35</v>
      </c>
      <c r="F5" s="44">
        <v>18</v>
      </c>
      <c r="G5" s="82">
        <v>28</v>
      </c>
      <c r="H5" s="82">
        <v>8</v>
      </c>
      <c r="I5" s="82">
        <v>11</v>
      </c>
      <c r="J5" s="82">
        <v>5</v>
      </c>
      <c r="K5" s="82">
        <v>23</v>
      </c>
      <c r="L5" s="82">
        <v>15</v>
      </c>
      <c r="M5" s="31"/>
    </row>
    <row r="6" spans="1:14">
      <c r="A6" s="14"/>
      <c r="B6" s="14"/>
      <c r="C6" s="14"/>
      <c r="D6" s="14"/>
      <c r="E6" s="14"/>
      <c r="F6" s="14"/>
      <c r="G6" s="14"/>
      <c r="H6" s="14"/>
      <c r="I6" s="14"/>
      <c r="J6" s="14"/>
      <c r="K6" s="14"/>
      <c r="L6" s="14"/>
    </row>
    <row r="7" spans="1:14" ht="31.95" customHeight="1">
      <c r="A7" s="615" t="s">
        <v>606</v>
      </c>
      <c r="B7" s="615"/>
      <c r="C7" s="615"/>
      <c r="D7" s="615"/>
      <c r="E7" s="615"/>
      <c r="F7" s="615"/>
      <c r="G7" s="615"/>
      <c r="H7" s="615"/>
      <c r="I7" s="615"/>
      <c r="J7" s="615"/>
      <c r="K7" s="615"/>
      <c r="L7" s="615"/>
    </row>
    <row r="8" spans="1:14" s="11" customFormat="1" ht="70.2" customHeight="1">
      <c r="A8" s="57" t="s">
        <v>383</v>
      </c>
      <c r="B8" s="57" t="s">
        <v>384</v>
      </c>
      <c r="C8" s="57" t="s">
        <v>7</v>
      </c>
      <c r="D8" s="57" t="s">
        <v>604</v>
      </c>
      <c r="E8" s="57" t="s">
        <v>605</v>
      </c>
      <c r="F8" s="57" t="s">
        <v>387</v>
      </c>
      <c r="G8" s="57" t="s">
        <v>388</v>
      </c>
      <c r="H8" s="57" t="s">
        <v>110</v>
      </c>
      <c r="I8" s="57" t="s">
        <v>111</v>
      </c>
      <c r="J8" s="57" t="s">
        <v>112</v>
      </c>
      <c r="K8" s="57" t="s">
        <v>389</v>
      </c>
      <c r="L8" s="57" t="s">
        <v>114</v>
      </c>
    </row>
    <row r="9" spans="1:14" s="11" customFormat="1" ht="60" customHeight="1">
      <c r="A9" s="50" t="s">
        <v>402</v>
      </c>
      <c r="B9" s="50" t="s">
        <v>403</v>
      </c>
      <c r="C9" s="238" t="s">
        <v>400</v>
      </c>
      <c r="D9" s="81" t="s">
        <v>249</v>
      </c>
      <c r="E9" s="239">
        <f>E5/$E$5</f>
        <v>1</v>
      </c>
      <c r="F9" s="240">
        <f>F5/$E$5</f>
        <v>0.51428571428571423</v>
      </c>
      <c r="G9" s="240">
        <f>G5/$E$5</f>
        <v>0.8</v>
      </c>
      <c r="H9" s="240">
        <f>H5/$E$5</f>
        <v>0.22857142857142856</v>
      </c>
      <c r="I9" s="240">
        <f t="shared" ref="I9:K9" si="0">I5/$E$5</f>
        <v>0.31428571428571428</v>
      </c>
      <c r="J9" s="240">
        <f t="shared" si="0"/>
        <v>0.14285714285714285</v>
      </c>
      <c r="K9" s="240">
        <f t="shared" si="0"/>
        <v>0.65714285714285714</v>
      </c>
      <c r="L9" s="240">
        <f>L5/$E$5</f>
        <v>0.42857142857142855</v>
      </c>
    </row>
  </sheetData>
  <mergeCells count="5">
    <mergeCell ref="L2:M2"/>
    <mergeCell ref="A1:M1"/>
    <mergeCell ref="A3:M3"/>
    <mergeCell ref="A7:L7"/>
    <mergeCell ref="A2:K2"/>
  </mergeCells>
  <hyperlinks>
    <hyperlink ref="L2:M2" location="'Rasgos y Ejemplos'!A2:H11" display="Ir a rasgos" xr:uid="{3C516263-9685-3F4E-A5D7-7D2672298BA4}"/>
    <hyperlink ref="N1" location="'Indicaciones y definiciones'!A1" display="Regresar" xr:uid="{08438CDC-F1FF-48C9-A41A-C4D3456B6EB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3415-EB1C-FD48-8FAC-944344193761}">
  <sheetPr>
    <tabColor theme="9" tint="0.59999389629810485"/>
  </sheetPr>
  <dimension ref="A1:N43"/>
  <sheetViews>
    <sheetView tabSelected="1" zoomScale="70" zoomScaleNormal="70" workbookViewId="0">
      <selection activeCell="D4" sqref="D4"/>
    </sheetView>
  </sheetViews>
  <sheetFormatPr baseColWidth="10" defaultColWidth="8.6640625" defaultRowHeight="15"/>
  <cols>
    <col min="1" max="3" width="18.6640625" style="7" customWidth="1"/>
    <col min="4" max="4" width="23" style="7" customWidth="1"/>
    <col min="5" max="5" width="20.33203125" style="7" customWidth="1"/>
    <col min="6" max="6" width="29.109375" style="7" customWidth="1"/>
    <col min="7" max="7" width="21.33203125" style="7" customWidth="1"/>
    <col min="8" max="8" width="14.44140625" style="7" customWidth="1"/>
    <col min="9" max="11" width="18.6640625" style="7" customWidth="1"/>
    <col min="12" max="12" width="28.6640625" style="7" customWidth="1"/>
    <col min="13" max="13" width="22.6640625" style="7" customWidth="1"/>
    <col min="14" max="16384" width="8.6640625" style="7"/>
  </cols>
  <sheetData>
    <row r="1" spans="1:14" ht="43.95" customHeight="1">
      <c r="A1" s="538" t="s">
        <v>379</v>
      </c>
      <c r="B1" s="539"/>
      <c r="C1" s="539"/>
      <c r="D1" s="539"/>
      <c r="E1" s="539"/>
      <c r="F1" s="539"/>
      <c r="G1" s="539"/>
      <c r="H1" s="539"/>
      <c r="I1" s="539"/>
      <c r="J1" s="539"/>
      <c r="K1" s="539"/>
      <c r="L1" s="539"/>
      <c r="M1" s="540"/>
      <c r="N1" s="510" t="s">
        <v>105</v>
      </c>
    </row>
    <row r="2" spans="1:14" ht="39" customHeight="1">
      <c r="A2" s="541" t="s">
        <v>380</v>
      </c>
      <c r="B2" s="541"/>
      <c r="C2" s="541"/>
      <c r="D2" s="541"/>
      <c r="E2" s="541"/>
      <c r="F2" s="541"/>
      <c r="G2" s="541"/>
      <c r="H2" s="541"/>
      <c r="I2" s="541"/>
      <c r="J2" s="541"/>
      <c r="K2" s="541"/>
      <c r="L2" s="542" t="s">
        <v>381</v>
      </c>
      <c r="M2" s="542"/>
    </row>
    <row r="3" spans="1:14" ht="25.95" customHeight="1">
      <c r="A3" s="543" t="s">
        <v>382</v>
      </c>
      <c r="B3" s="544"/>
      <c r="C3" s="544"/>
      <c r="D3" s="544"/>
      <c r="E3" s="544"/>
      <c r="F3" s="544"/>
      <c r="G3" s="544"/>
      <c r="H3" s="544"/>
      <c r="I3" s="544"/>
      <c r="J3" s="544"/>
      <c r="K3" s="544"/>
      <c r="L3" s="544"/>
      <c r="M3" s="545"/>
    </row>
    <row r="4" spans="1:14" s="8" customFormat="1" ht="55.2" customHeight="1">
      <c r="A4" s="6" t="s">
        <v>383</v>
      </c>
      <c r="B4" s="6" t="s">
        <v>384</v>
      </c>
      <c r="C4" s="6" t="s">
        <v>7</v>
      </c>
      <c r="D4" s="6" t="s">
        <v>385</v>
      </c>
      <c r="E4" s="6" t="s">
        <v>386</v>
      </c>
      <c r="F4" s="6" t="s">
        <v>387</v>
      </c>
      <c r="G4" s="6" t="s">
        <v>388</v>
      </c>
      <c r="H4" s="6" t="s">
        <v>110</v>
      </c>
      <c r="I4" s="6" t="s">
        <v>111</v>
      </c>
      <c r="J4" s="6" t="s">
        <v>112</v>
      </c>
      <c r="K4" s="6" t="s">
        <v>389</v>
      </c>
      <c r="L4" s="6" t="s">
        <v>114</v>
      </c>
      <c r="M4" s="6" t="s">
        <v>390</v>
      </c>
    </row>
    <row r="5" spans="1:14" s="8" customFormat="1" ht="24.75" hidden="1" customHeight="1">
      <c r="A5" s="1" t="s">
        <v>391</v>
      </c>
      <c r="B5" s="2" t="s">
        <v>392</v>
      </c>
      <c r="C5" s="546" t="s">
        <v>393</v>
      </c>
      <c r="D5" s="2" t="s">
        <v>394</v>
      </c>
      <c r="E5" s="421">
        <v>0</v>
      </c>
      <c r="F5" s="419">
        <v>0</v>
      </c>
      <c r="G5" s="419">
        <v>0</v>
      </c>
      <c r="H5" s="419">
        <v>0</v>
      </c>
      <c r="I5" s="419">
        <v>0</v>
      </c>
      <c r="J5" s="419">
        <v>0</v>
      </c>
      <c r="K5" s="419">
        <v>0</v>
      </c>
      <c r="L5" s="420">
        <v>0</v>
      </c>
      <c r="M5" s="94">
        <v>0</v>
      </c>
    </row>
    <row r="6" spans="1:14" ht="45">
      <c r="A6" s="1" t="s">
        <v>391</v>
      </c>
      <c r="B6" s="2" t="s">
        <v>392</v>
      </c>
      <c r="C6" s="546"/>
      <c r="D6" s="1" t="s">
        <v>395</v>
      </c>
      <c r="E6" s="2">
        <v>32</v>
      </c>
      <c r="F6" s="2">
        <v>32</v>
      </c>
      <c r="G6" s="9">
        <v>19</v>
      </c>
      <c r="H6" s="9">
        <v>23</v>
      </c>
      <c r="I6" s="9">
        <v>32</v>
      </c>
      <c r="J6" s="9">
        <v>31</v>
      </c>
      <c r="K6" s="9">
        <v>29</v>
      </c>
      <c r="L6" s="9">
        <v>26</v>
      </c>
      <c r="M6" s="94"/>
    </row>
    <row r="7" spans="1:14" ht="32.25" customHeight="1">
      <c r="A7" s="1" t="s">
        <v>391</v>
      </c>
      <c r="B7" s="2" t="s">
        <v>392</v>
      </c>
      <c r="C7" s="546"/>
      <c r="D7" s="1" t="s">
        <v>396</v>
      </c>
      <c r="E7" s="9">
        <v>1</v>
      </c>
      <c r="F7" s="9">
        <v>0</v>
      </c>
      <c r="G7" s="9">
        <v>0</v>
      </c>
      <c r="H7" s="9">
        <v>0</v>
      </c>
      <c r="I7" s="9">
        <v>1</v>
      </c>
      <c r="J7" s="9">
        <v>0</v>
      </c>
      <c r="K7" s="9">
        <v>0</v>
      </c>
      <c r="L7" s="9">
        <v>0</v>
      </c>
      <c r="M7" s="94"/>
    </row>
    <row r="8" spans="1:14" ht="40.5" customHeight="1">
      <c r="A8" s="1" t="s">
        <v>391</v>
      </c>
      <c r="B8" s="2" t="s">
        <v>392</v>
      </c>
      <c r="C8" s="546"/>
      <c r="D8" s="1" t="s">
        <v>397</v>
      </c>
      <c r="E8" s="402">
        <v>10</v>
      </c>
      <c r="F8" s="402">
        <v>5</v>
      </c>
      <c r="G8" s="402">
        <v>1</v>
      </c>
      <c r="H8" s="402">
        <v>1</v>
      </c>
      <c r="I8" s="402">
        <v>10</v>
      </c>
      <c r="J8" s="402">
        <v>4</v>
      </c>
      <c r="K8" s="402">
        <v>2</v>
      </c>
      <c r="L8" s="402">
        <v>2</v>
      </c>
      <c r="M8" s="94"/>
    </row>
    <row r="9" spans="1:14" ht="39" customHeight="1">
      <c r="A9" s="1" t="s">
        <v>391</v>
      </c>
      <c r="B9" s="2" t="s">
        <v>392</v>
      </c>
      <c r="C9" s="546"/>
      <c r="D9" s="1" t="s">
        <v>398</v>
      </c>
      <c r="E9" s="421">
        <v>3</v>
      </c>
      <c r="F9" s="419">
        <v>2</v>
      </c>
      <c r="G9" s="419">
        <v>1</v>
      </c>
      <c r="H9" s="419">
        <v>2</v>
      </c>
      <c r="I9" s="419">
        <v>2</v>
      </c>
      <c r="J9" s="419">
        <v>2</v>
      </c>
      <c r="K9" s="419">
        <v>1</v>
      </c>
      <c r="L9" s="420">
        <v>1</v>
      </c>
      <c r="M9" s="94"/>
    </row>
    <row r="10" spans="1:14" ht="20.25" customHeight="1"/>
    <row r="11" spans="1:14" ht="20.25" customHeight="1">
      <c r="A11" s="547" t="s">
        <v>399</v>
      </c>
      <c r="B11" s="548"/>
      <c r="C11" s="548"/>
      <c r="D11" s="549"/>
      <c r="E11" s="549"/>
      <c r="F11" s="549"/>
      <c r="G11" s="549"/>
      <c r="H11" s="549"/>
      <c r="I11" s="549"/>
      <c r="J11" s="549"/>
      <c r="K11" s="549"/>
      <c r="L11" s="550"/>
      <c r="M11" s="422"/>
    </row>
    <row r="12" spans="1:14" s="8" customFormat="1" ht="55.2" customHeight="1">
      <c r="A12" s="385" t="s">
        <v>383</v>
      </c>
      <c r="B12" s="6" t="s">
        <v>384</v>
      </c>
      <c r="C12" s="6" t="s">
        <v>7</v>
      </c>
      <c r="D12" s="424" t="s">
        <v>385</v>
      </c>
      <c r="E12" s="385" t="s">
        <v>386</v>
      </c>
      <c r="F12" s="385" t="s">
        <v>387</v>
      </c>
      <c r="G12" s="385" t="s">
        <v>388</v>
      </c>
      <c r="H12" s="385" t="s">
        <v>110</v>
      </c>
      <c r="I12" s="385" t="s">
        <v>111</v>
      </c>
      <c r="J12" s="385" t="s">
        <v>112</v>
      </c>
      <c r="K12" s="423" t="s">
        <v>389</v>
      </c>
      <c r="L12" s="6" t="s">
        <v>114</v>
      </c>
      <c r="M12" s="425"/>
    </row>
    <row r="13" spans="1:14" s="8" customFormat="1" ht="24.75" hidden="1" customHeight="1">
      <c r="A13" s="1" t="s">
        <v>391</v>
      </c>
      <c r="B13" s="2" t="s">
        <v>392</v>
      </c>
      <c r="C13" s="537" t="s">
        <v>400</v>
      </c>
      <c r="D13" s="426" t="s">
        <v>394</v>
      </c>
      <c r="E13" s="427" t="e">
        <f>E5/$E$5</f>
        <v>#DIV/0!</v>
      </c>
      <c r="F13" s="427" t="e">
        <f>F5/$E$5</f>
        <v>#DIV/0!</v>
      </c>
      <c r="G13" s="427" t="e">
        <f t="shared" ref="G13:L13" si="0">G5/$E$5</f>
        <v>#DIV/0!</v>
      </c>
      <c r="H13" s="427" t="e">
        <f t="shared" si="0"/>
        <v>#DIV/0!</v>
      </c>
      <c r="I13" s="427" t="e">
        <f t="shared" si="0"/>
        <v>#DIV/0!</v>
      </c>
      <c r="J13" s="427" t="e">
        <f t="shared" si="0"/>
        <v>#DIV/0!</v>
      </c>
      <c r="K13" s="428" t="e">
        <f>K5/$E$5</f>
        <v>#DIV/0!</v>
      </c>
      <c r="L13" s="386" t="e">
        <f t="shared" si="0"/>
        <v>#DIV/0!</v>
      </c>
      <c r="M13" s="7"/>
    </row>
    <row r="14" spans="1:14" ht="20.25" customHeight="1">
      <c r="A14" s="1" t="s">
        <v>391</v>
      </c>
      <c r="B14" s="2" t="s">
        <v>392</v>
      </c>
      <c r="C14" s="537"/>
      <c r="D14" s="94" t="s">
        <v>395</v>
      </c>
      <c r="E14" s="427">
        <f t="shared" ref="E14:L14" si="1">E6/$E$6</f>
        <v>1</v>
      </c>
      <c r="F14" s="427">
        <f t="shared" si="1"/>
        <v>1</v>
      </c>
      <c r="G14" s="427">
        <f t="shared" si="1"/>
        <v>0.59375</v>
      </c>
      <c r="H14" s="427">
        <f t="shared" si="1"/>
        <v>0.71875</v>
      </c>
      <c r="I14" s="427">
        <f t="shared" si="1"/>
        <v>1</v>
      </c>
      <c r="J14" s="427">
        <f t="shared" si="1"/>
        <v>0.96875</v>
      </c>
      <c r="K14" s="428">
        <f t="shared" si="1"/>
        <v>0.90625</v>
      </c>
      <c r="L14" s="386">
        <f t="shared" si="1"/>
        <v>0.8125</v>
      </c>
    </row>
    <row r="15" spans="1:14" ht="20.25" customHeight="1">
      <c r="A15" s="1" t="s">
        <v>391</v>
      </c>
      <c r="B15" s="2" t="s">
        <v>392</v>
      </c>
      <c r="C15" s="537"/>
      <c r="D15" s="94" t="s">
        <v>396</v>
      </c>
      <c r="E15" s="427">
        <f t="shared" ref="E15:L15" si="2">E7/$E$7</f>
        <v>1</v>
      </c>
      <c r="F15" s="427">
        <f t="shared" si="2"/>
        <v>0</v>
      </c>
      <c r="G15" s="427">
        <f t="shared" si="2"/>
        <v>0</v>
      </c>
      <c r="H15" s="427">
        <f t="shared" si="2"/>
        <v>0</v>
      </c>
      <c r="I15" s="427">
        <f t="shared" si="2"/>
        <v>1</v>
      </c>
      <c r="J15" s="427">
        <f t="shared" si="2"/>
        <v>0</v>
      </c>
      <c r="K15" s="427">
        <f t="shared" si="2"/>
        <v>0</v>
      </c>
      <c r="L15" s="429">
        <f t="shared" si="2"/>
        <v>0</v>
      </c>
    </row>
    <row r="16" spans="1:14" ht="20.25" customHeight="1">
      <c r="A16" s="1" t="s">
        <v>391</v>
      </c>
      <c r="B16" s="2" t="s">
        <v>392</v>
      </c>
      <c r="C16" s="537"/>
      <c r="D16" s="94" t="s">
        <v>397</v>
      </c>
      <c r="E16" s="427">
        <f t="shared" ref="E16:L16" si="3">E8/$E$8</f>
        <v>1</v>
      </c>
      <c r="F16" s="427">
        <f t="shared" si="3"/>
        <v>0.5</v>
      </c>
      <c r="G16" s="427">
        <f t="shared" si="3"/>
        <v>0.1</v>
      </c>
      <c r="H16" s="427">
        <f t="shared" si="3"/>
        <v>0.1</v>
      </c>
      <c r="I16" s="427">
        <f t="shared" si="3"/>
        <v>1</v>
      </c>
      <c r="J16" s="427">
        <f t="shared" si="3"/>
        <v>0.4</v>
      </c>
      <c r="K16" s="427">
        <f t="shared" si="3"/>
        <v>0.2</v>
      </c>
      <c r="L16" s="427">
        <f t="shared" si="3"/>
        <v>0.2</v>
      </c>
    </row>
    <row r="17" spans="1:12" ht="20.25" customHeight="1">
      <c r="A17" s="1" t="s">
        <v>391</v>
      </c>
      <c r="B17" s="2" t="s">
        <v>392</v>
      </c>
      <c r="C17" s="537"/>
      <c r="D17" s="94" t="s">
        <v>398</v>
      </c>
      <c r="E17" s="427">
        <f t="shared" ref="E17:L17" si="4">E9/$E$9</f>
        <v>1</v>
      </c>
      <c r="F17" s="427">
        <f t="shared" si="4"/>
        <v>0.66666666666666663</v>
      </c>
      <c r="G17" s="427">
        <f t="shared" si="4"/>
        <v>0.33333333333333331</v>
      </c>
      <c r="H17" s="427">
        <f t="shared" si="4"/>
        <v>0.66666666666666663</v>
      </c>
      <c r="I17" s="427">
        <f t="shared" si="4"/>
        <v>0.66666666666666663</v>
      </c>
      <c r="J17" s="427">
        <f t="shared" si="4"/>
        <v>0.66666666666666663</v>
      </c>
      <c r="K17" s="427">
        <f t="shared" si="4"/>
        <v>0.33333333333333331</v>
      </c>
      <c r="L17" s="427">
        <f t="shared" si="4"/>
        <v>0.33333333333333331</v>
      </c>
    </row>
    <row r="18" spans="1:12" ht="20.25" customHeight="1"/>
    <row r="21" spans="1:12">
      <c r="A21" s="430"/>
    </row>
    <row r="22" spans="1:12">
      <c r="A22" s="430"/>
    </row>
    <row r="43" spans="1:1">
      <c r="A43" s="431"/>
    </row>
  </sheetData>
  <mergeCells count="7">
    <mergeCell ref="C13:C17"/>
    <mergeCell ref="A1:M1"/>
    <mergeCell ref="A2:K2"/>
    <mergeCell ref="L2:M2"/>
    <mergeCell ref="A3:M3"/>
    <mergeCell ref="C5:C9"/>
    <mergeCell ref="A11:L11"/>
  </mergeCells>
  <hyperlinks>
    <hyperlink ref="L2:M2" location="'Rasgos y Ejemplos'!A2:H11" display="Ir a rasgos" xr:uid="{D067C7E5-0B8F-D345-9A0A-66B66614DD5E}"/>
    <hyperlink ref="N1" location="'Indicaciones y definiciones'!A1" display="Regresar" xr:uid="{F0287584-E7FF-4C17-9EA4-5AF9C494FB2B}"/>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58081-437C-7649-9FA9-E3EA1042FA02}">
  <sheetPr>
    <tabColor theme="5" tint="0.59999389629810485"/>
  </sheetPr>
  <dimension ref="A1:N9"/>
  <sheetViews>
    <sheetView zoomScale="50" workbookViewId="0">
      <selection activeCell="G9" sqref="G9"/>
    </sheetView>
  </sheetViews>
  <sheetFormatPr baseColWidth="10" defaultColWidth="10.6640625" defaultRowHeight="15"/>
  <cols>
    <col min="1" max="1" width="16.6640625" style="10" customWidth="1"/>
    <col min="2" max="2" width="19.33203125" style="10" customWidth="1"/>
    <col min="3" max="3" width="17.6640625" style="10" customWidth="1"/>
    <col min="4" max="4" width="23.44140625" style="10" customWidth="1"/>
    <col min="5" max="5" width="27.6640625" style="10" customWidth="1"/>
    <col min="6" max="6" width="27.109375" style="10" customWidth="1"/>
    <col min="7" max="7" width="20.6640625" style="10" customWidth="1"/>
    <col min="8" max="11" width="15.6640625" style="10" customWidth="1"/>
    <col min="12" max="12" width="25" style="10" customWidth="1"/>
    <col min="13" max="13" width="21.6640625" style="10" customWidth="1"/>
    <col min="14" max="16384" width="10.6640625" style="10"/>
  </cols>
  <sheetData>
    <row r="1" spans="1:14" ht="46.2" customHeight="1">
      <c r="A1" s="538" t="s">
        <v>607</v>
      </c>
      <c r="B1" s="539"/>
      <c r="C1" s="539"/>
      <c r="D1" s="539"/>
      <c r="E1" s="539"/>
      <c r="F1" s="539"/>
      <c r="G1" s="539"/>
      <c r="H1" s="539"/>
      <c r="I1" s="539"/>
      <c r="J1" s="539"/>
      <c r="K1" s="539"/>
      <c r="L1" s="539"/>
      <c r="M1" s="540"/>
      <c r="N1" s="510" t="s">
        <v>105</v>
      </c>
    </row>
    <row r="2" spans="1:14" ht="42" customHeight="1">
      <c r="A2" s="541" t="s">
        <v>608</v>
      </c>
      <c r="B2" s="541"/>
      <c r="C2" s="541"/>
      <c r="D2" s="541"/>
      <c r="E2" s="541"/>
      <c r="F2" s="541"/>
      <c r="G2" s="541"/>
      <c r="H2" s="541"/>
      <c r="I2" s="541"/>
      <c r="J2" s="541"/>
      <c r="K2" s="541"/>
      <c r="L2" s="542" t="s">
        <v>381</v>
      </c>
      <c r="M2" s="542"/>
    </row>
    <row r="3" spans="1:14" ht="31.95" customHeight="1">
      <c r="A3" s="538" t="s">
        <v>609</v>
      </c>
      <c r="B3" s="539"/>
      <c r="C3" s="539"/>
      <c r="D3" s="539"/>
      <c r="E3" s="539"/>
      <c r="F3" s="539"/>
      <c r="G3" s="539"/>
      <c r="H3" s="539"/>
      <c r="I3" s="539"/>
      <c r="J3" s="539"/>
      <c r="K3" s="539"/>
      <c r="L3" s="539"/>
      <c r="M3" s="540"/>
    </row>
    <row r="4" spans="1:14" s="11" customFormat="1" ht="66" customHeight="1">
      <c r="A4" s="6" t="s">
        <v>383</v>
      </c>
      <c r="B4" s="6" t="s">
        <v>384</v>
      </c>
      <c r="C4" s="6" t="s">
        <v>7</v>
      </c>
      <c r="D4" s="6" t="s">
        <v>604</v>
      </c>
      <c r="E4" s="6" t="s">
        <v>610</v>
      </c>
      <c r="F4" s="6" t="s">
        <v>387</v>
      </c>
      <c r="G4" s="6" t="s">
        <v>388</v>
      </c>
      <c r="H4" s="6" t="s">
        <v>110</v>
      </c>
      <c r="I4" s="6" t="s">
        <v>111</v>
      </c>
      <c r="J4" s="6" t="s">
        <v>112</v>
      </c>
      <c r="K4" s="6" t="s">
        <v>389</v>
      </c>
      <c r="L4" s="6" t="s">
        <v>114</v>
      </c>
      <c r="M4" s="6" t="s">
        <v>390</v>
      </c>
    </row>
    <row r="5" spans="1:14" ht="109.95" customHeight="1">
      <c r="A5" s="1" t="s">
        <v>391</v>
      </c>
      <c r="B5" s="2" t="s">
        <v>392</v>
      </c>
      <c r="C5" s="33" t="s">
        <v>393</v>
      </c>
      <c r="D5" s="33" t="s">
        <v>611</v>
      </c>
      <c r="E5" s="2">
        <v>78</v>
      </c>
      <c r="F5" s="2">
        <v>8</v>
      </c>
      <c r="G5" s="313">
        <v>23</v>
      </c>
      <c r="H5" s="13">
        <v>21</v>
      </c>
      <c r="I5" s="13">
        <v>70</v>
      </c>
      <c r="J5" s="13">
        <v>51</v>
      </c>
      <c r="K5" s="13">
        <v>31</v>
      </c>
      <c r="L5" s="13">
        <v>19</v>
      </c>
      <c r="M5" s="13"/>
    </row>
    <row r="6" spans="1:14" ht="25.5" customHeight="1">
      <c r="A6" s="14"/>
      <c r="B6" s="14"/>
      <c r="C6" s="14"/>
      <c r="D6" s="14"/>
      <c r="E6" s="14"/>
      <c r="F6" s="14"/>
      <c r="G6" s="14"/>
      <c r="H6" s="14"/>
      <c r="I6" s="14"/>
      <c r="J6" s="14"/>
      <c r="K6" s="14"/>
      <c r="L6" s="14"/>
    </row>
    <row r="7" spans="1:14" s="11" customFormat="1" ht="40.5" customHeight="1">
      <c r="A7" s="571" t="s">
        <v>612</v>
      </c>
      <c r="B7" s="571"/>
      <c r="C7" s="571"/>
      <c r="D7" s="571"/>
      <c r="E7" s="571"/>
      <c r="F7" s="571"/>
      <c r="G7" s="571"/>
      <c r="H7" s="571"/>
      <c r="I7" s="571"/>
      <c r="J7" s="571"/>
      <c r="K7" s="571"/>
      <c r="L7" s="571"/>
      <c r="M7" s="10"/>
    </row>
    <row r="8" spans="1:14" ht="78" customHeight="1">
      <c r="A8" s="6" t="s">
        <v>383</v>
      </c>
      <c r="B8" s="6" t="s">
        <v>384</v>
      </c>
      <c r="C8" s="6" t="s">
        <v>7</v>
      </c>
      <c r="D8" s="6" t="s">
        <v>604</v>
      </c>
      <c r="E8" s="6" t="s">
        <v>610</v>
      </c>
      <c r="F8" s="6" t="s">
        <v>387</v>
      </c>
      <c r="G8" s="6" t="s">
        <v>388</v>
      </c>
      <c r="H8" s="6" t="s">
        <v>110</v>
      </c>
      <c r="I8" s="6" t="s">
        <v>111</v>
      </c>
      <c r="J8" s="6" t="s">
        <v>112</v>
      </c>
      <c r="K8" s="6" t="s">
        <v>389</v>
      </c>
      <c r="L8" s="6" t="s">
        <v>114</v>
      </c>
      <c r="M8" s="11"/>
    </row>
    <row r="9" spans="1:14" ht="58.2" customHeight="1">
      <c r="A9" s="1" t="s">
        <v>391</v>
      </c>
      <c r="B9" s="2" t="s">
        <v>392</v>
      </c>
      <c r="C9" s="314" t="s">
        <v>400</v>
      </c>
      <c r="D9" s="32" t="s">
        <v>611</v>
      </c>
      <c r="E9" s="315">
        <f t="shared" ref="E9:L9" si="0">E5/$E$5</f>
        <v>1</v>
      </c>
      <c r="F9" s="316">
        <f t="shared" si="0"/>
        <v>0.10256410256410256</v>
      </c>
      <c r="G9" s="316">
        <f t="shared" si="0"/>
        <v>0.29487179487179488</v>
      </c>
      <c r="H9" s="316">
        <f t="shared" si="0"/>
        <v>0.26923076923076922</v>
      </c>
      <c r="I9" s="316">
        <f t="shared" si="0"/>
        <v>0.89743589743589747</v>
      </c>
      <c r="J9" s="316">
        <f t="shared" si="0"/>
        <v>0.65384615384615385</v>
      </c>
      <c r="K9" s="316">
        <f t="shared" si="0"/>
        <v>0.39743589743589741</v>
      </c>
      <c r="L9" s="316">
        <f t="shared" si="0"/>
        <v>0.24358974358974358</v>
      </c>
    </row>
  </sheetData>
  <mergeCells count="5">
    <mergeCell ref="A1:M1"/>
    <mergeCell ref="A2:K2"/>
    <mergeCell ref="L2:M2"/>
    <mergeCell ref="A3:M3"/>
    <mergeCell ref="A7:L7"/>
  </mergeCells>
  <hyperlinks>
    <hyperlink ref="L2:M2" location="'Rasgos y Ejemplos'!A2:H11" display="Ir a rasgos" xr:uid="{E8CE9B3C-0AA5-8948-9328-6D70145097F6}"/>
    <hyperlink ref="N1" location="'Indicaciones y definiciones'!A1" display="Regresar" xr:uid="{E9C8783A-9B3B-4C74-8F9F-6264B512FF8F}"/>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06B0-C481-8541-A7EE-0AFE670FE6DF}">
  <sheetPr>
    <tabColor theme="5" tint="0.59999389629810485"/>
  </sheetPr>
  <dimension ref="A1:N9"/>
  <sheetViews>
    <sheetView zoomScale="70" zoomScaleNormal="70" workbookViewId="0">
      <selection activeCell="M8" sqref="M8"/>
    </sheetView>
  </sheetViews>
  <sheetFormatPr baseColWidth="10" defaultColWidth="10.6640625" defaultRowHeight="15"/>
  <cols>
    <col min="1" max="1" width="16.6640625" style="10" customWidth="1"/>
    <col min="2" max="2" width="19.33203125" style="10" customWidth="1"/>
    <col min="3" max="3" width="17.6640625" style="10" customWidth="1"/>
    <col min="4" max="4" width="23.44140625" style="10" customWidth="1"/>
    <col min="5" max="5" width="27.6640625" style="10" customWidth="1"/>
    <col min="6" max="6" width="27.109375" style="10" customWidth="1"/>
    <col min="7" max="7" width="20.6640625" style="10" customWidth="1"/>
    <col min="8" max="11" width="15.6640625" style="10" customWidth="1"/>
    <col min="12" max="12" width="25" style="10" customWidth="1"/>
    <col min="13" max="13" width="21.6640625" style="10" customWidth="1"/>
    <col min="14" max="16384" width="10.6640625" style="10"/>
  </cols>
  <sheetData>
    <row r="1" spans="1:14" ht="46.2" customHeight="1">
      <c r="A1" s="551" t="s">
        <v>607</v>
      </c>
      <c r="B1" s="552"/>
      <c r="C1" s="552"/>
      <c r="D1" s="552"/>
      <c r="E1" s="552"/>
      <c r="F1" s="552"/>
      <c r="G1" s="552"/>
      <c r="H1" s="552"/>
      <c r="I1" s="552"/>
      <c r="J1" s="552"/>
      <c r="K1" s="552"/>
      <c r="L1" s="552"/>
      <c r="M1" s="553"/>
      <c r="N1" s="510" t="s">
        <v>105</v>
      </c>
    </row>
    <row r="2" spans="1:14" ht="42" customHeight="1">
      <c r="A2" s="558" t="s">
        <v>608</v>
      </c>
      <c r="B2" s="558"/>
      <c r="C2" s="558"/>
      <c r="D2" s="558"/>
      <c r="E2" s="558"/>
      <c r="F2" s="558"/>
      <c r="G2" s="558"/>
      <c r="H2" s="558"/>
      <c r="I2" s="558"/>
      <c r="J2" s="558"/>
      <c r="K2" s="558"/>
      <c r="L2" s="559" t="s">
        <v>381</v>
      </c>
      <c r="M2" s="559"/>
    </row>
    <row r="3" spans="1:14" ht="31.95" customHeight="1">
      <c r="A3" s="551" t="s">
        <v>609</v>
      </c>
      <c r="B3" s="552"/>
      <c r="C3" s="552"/>
      <c r="D3" s="552"/>
      <c r="E3" s="552"/>
      <c r="F3" s="552"/>
      <c r="G3" s="552"/>
      <c r="H3" s="552"/>
      <c r="I3" s="552"/>
      <c r="J3" s="552"/>
      <c r="K3" s="552"/>
      <c r="L3" s="552"/>
      <c r="M3" s="553"/>
    </row>
    <row r="4" spans="1:14" s="11" customFormat="1" ht="66" customHeight="1">
      <c r="A4" s="57" t="s">
        <v>383</v>
      </c>
      <c r="B4" s="57" t="s">
        <v>384</v>
      </c>
      <c r="C4" s="57" t="s">
        <v>7</v>
      </c>
      <c r="D4" s="57" t="s">
        <v>604</v>
      </c>
      <c r="E4" s="57" t="s">
        <v>610</v>
      </c>
      <c r="F4" s="57" t="s">
        <v>387</v>
      </c>
      <c r="G4" s="57" t="s">
        <v>388</v>
      </c>
      <c r="H4" s="57" t="s">
        <v>110</v>
      </c>
      <c r="I4" s="57" t="s">
        <v>111</v>
      </c>
      <c r="J4" s="57" t="s">
        <v>112</v>
      </c>
      <c r="K4" s="57" t="s">
        <v>389</v>
      </c>
      <c r="L4" s="57" t="s">
        <v>114</v>
      </c>
      <c r="M4" s="57" t="s">
        <v>390</v>
      </c>
    </row>
    <row r="5" spans="1:14" ht="109.95" customHeight="1">
      <c r="A5" s="36" t="s">
        <v>402</v>
      </c>
      <c r="B5" s="36" t="s">
        <v>403</v>
      </c>
      <c r="C5" s="33" t="s">
        <v>393</v>
      </c>
      <c r="D5" s="83" t="s">
        <v>611</v>
      </c>
      <c r="E5" s="34">
        <v>35</v>
      </c>
      <c r="F5" s="34">
        <v>12</v>
      </c>
      <c r="G5" s="35">
        <v>28</v>
      </c>
      <c r="H5" s="36">
        <v>4</v>
      </c>
      <c r="I5" s="36">
        <v>7</v>
      </c>
      <c r="J5" s="36">
        <v>12</v>
      </c>
      <c r="K5" s="36">
        <v>16</v>
      </c>
      <c r="L5" s="36">
        <v>21</v>
      </c>
      <c r="M5" s="78"/>
    </row>
    <row r="6" spans="1:14" ht="25.5" customHeight="1">
      <c r="A6" s="14"/>
      <c r="B6" s="14"/>
      <c r="C6" s="14"/>
      <c r="D6" s="14"/>
      <c r="E6" s="14"/>
      <c r="F6" s="14"/>
      <c r="G6" s="14"/>
      <c r="H6" s="14"/>
      <c r="I6" s="14"/>
      <c r="J6" s="14"/>
      <c r="K6" s="14"/>
      <c r="L6" s="14"/>
    </row>
    <row r="7" spans="1:14" s="11" customFormat="1" ht="40.5" customHeight="1">
      <c r="A7" s="615" t="s">
        <v>612</v>
      </c>
      <c r="B7" s="615"/>
      <c r="C7" s="615"/>
      <c r="D7" s="615"/>
      <c r="E7" s="615"/>
      <c r="F7" s="615"/>
      <c r="G7" s="615"/>
      <c r="H7" s="615"/>
      <c r="I7" s="615"/>
      <c r="J7" s="615"/>
      <c r="K7" s="615"/>
      <c r="L7" s="615"/>
      <c r="M7" s="10"/>
    </row>
    <row r="8" spans="1:14" ht="78" customHeight="1">
      <c r="A8" s="57" t="s">
        <v>383</v>
      </c>
      <c r="B8" s="57" t="s">
        <v>384</v>
      </c>
      <c r="C8" s="57" t="s">
        <v>7</v>
      </c>
      <c r="D8" s="57" t="s">
        <v>604</v>
      </c>
      <c r="E8" s="57" t="s">
        <v>610</v>
      </c>
      <c r="F8" s="57" t="s">
        <v>387</v>
      </c>
      <c r="G8" s="57" t="s">
        <v>388</v>
      </c>
      <c r="H8" s="57" t="s">
        <v>110</v>
      </c>
      <c r="I8" s="57" t="s">
        <v>111</v>
      </c>
      <c r="J8" s="57" t="s">
        <v>112</v>
      </c>
      <c r="K8" s="57" t="s">
        <v>389</v>
      </c>
      <c r="L8" s="57" t="s">
        <v>114</v>
      </c>
      <c r="M8" s="11"/>
    </row>
    <row r="9" spans="1:14" ht="58.2" customHeight="1">
      <c r="A9" s="36" t="s">
        <v>402</v>
      </c>
      <c r="B9" s="36" t="s">
        <v>403</v>
      </c>
      <c r="C9" s="49" t="s">
        <v>400</v>
      </c>
      <c r="D9" s="84" t="s">
        <v>611</v>
      </c>
      <c r="E9" s="51">
        <f t="shared" ref="E9:L9" si="0">E5/$E$5</f>
        <v>1</v>
      </c>
      <c r="F9" s="52">
        <f t="shared" si="0"/>
        <v>0.34285714285714286</v>
      </c>
      <c r="G9" s="52">
        <f t="shared" si="0"/>
        <v>0.8</v>
      </c>
      <c r="H9" s="52">
        <f t="shared" si="0"/>
        <v>0.11428571428571428</v>
      </c>
      <c r="I9" s="52">
        <f t="shared" si="0"/>
        <v>0.2</v>
      </c>
      <c r="J9" s="52">
        <f t="shared" si="0"/>
        <v>0.34285714285714286</v>
      </c>
      <c r="K9" s="52">
        <f t="shared" si="0"/>
        <v>0.45714285714285713</v>
      </c>
      <c r="L9" s="52">
        <f t="shared" si="0"/>
        <v>0.6</v>
      </c>
    </row>
  </sheetData>
  <mergeCells count="5">
    <mergeCell ref="A1:M1"/>
    <mergeCell ref="A3:M3"/>
    <mergeCell ref="A7:L7"/>
    <mergeCell ref="A2:K2"/>
    <mergeCell ref="L2:M2"/>
  </mergeCells>
  <hyperlinks>
    <hyperlink ref="L2:M2" location="'Rasgos y Ejemplos'!A2:H11" display="Ir a rasgos" xr:uid="{BAFFD527-AE96-B54C-B85B-F7FF1DCE218A}"/>
    <hyperlink ref="N1" location="'Indicaciones y definiciones'!A1" display="Regresar" xr:uid="{41744BB9-519A-456D-B222-1225277949C2}"/>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F721C-C6EA-FF40-82B7-925D6FF22D7F}">
  <sheetPr>
    <tabColor theme="5" tint="0.59999389629810485"/>
  </sheetPr>
  <dimension ref="A1:N8"/>
  <sheetViews>
    <sheetView topLeftCell="E1" zoomScale="70" zoomScaleNormal="70" workbookViewId="0">
      <selection activeCell="O8" sqref="O8"/>
    </sheetView>
  </sheetViews>
  <sheetFormatPr baseColWidth="10" defaultColWidth="10.6640625" defaultRowHeight="15"/>
  <cols>
    <col min="1" max="1" width="13.6640625" style="10" customWidth="1"/>
    <col min="2" max="2" width="15.109375" style="10" customWidth="1"/>
    <col min="3" max="3" width="23.109375" style="10" customWidth="1"/>
    <col min="4" max="4" width="19" style="10" customWidth="1"/>
    <col min="5" max="5" width="23.6640625" style="10" customWidth="1"/>
    <col min="6" max="6" width="34.6640625" style="10" customWidth="1"/>
    <col min="7" max="7" width="18.33203125" style="10" customWidth="1"/>
    <col min="8" max="10" width="15.6640625" style="10" customWidth="1"/>
    <col min="11" max="11" width="19.44140625" style="10" customWidth="1"/>
    <col min="12" max="12" width="24.44140625" style="10" customWidth="1"/>
    <col min="13" max="13" width="21.6640625" style="10" customWidth="1"/>
    <col min="14" max="16384" width="10.6640625" style="10"/>
  </cols>
  <sheetData>
    <row r="1" spans="1:14" ht="43.2" customHeight="1">
      <c r="A1" s="571" t="s">
        <v>613</v>
      </c>
      <c r="B1" s="571"/>
      <c r="C1" s="571"/>
      <c r="D1" s="571"/>
      <c r="E1" s="571"/>
      <c r="F1" s="571"/>
      <c r="G1" s="571"/>
      <c r="H1" s="571"/>
      <c r="I1" s="571"/>
      <c r="J1" s="571"/>
      <c r="K1" s="571"/>
      <c r="L1" s="571"/>
      <c r="M1" s="571"/>
      <c r="N1" s="510" t="s">
        <v>105</v>
      </c>
    </row>
    <row r="2" spans="1:14" ht="31.95" customHeight="1">
      <c r="A2" s="571" t="s">
        <v>614</v>
      </c>
      <c r="B2" s="571"/>
      <c r="C2" s="571"/>
      <c r="D2" s="571"/>
      <c r="E2" s="571"/>
      <c r="F2" s="571"/>
      <c r="G2" s="571"/>
      <c r="H2" s="571"/>
      <c r="I2" s="571"/>
      <c r="J2" s="571"/>
      <c r="K2" s="571"/>
      <c r="L2" s="571"/>
      <c r="M2" s="571"/>
    </row>
    <row r="3" spans="1:14" s="11" customFormat="1" ht="61.2" customHeight="1">
      <c r="A3" s="6" t="s">
        <v>383</v>
      </c>
      <c r="B3" s="6" t="s">
        <v>384</v>
      </c>
      <c r="C3" s="6" t="s">
        <v>7</v>
      </c>
      <c r="D3" s="6" t="s">
        <v>489</v>
      </c>
      <c r="E3" s="6" t="s">
        <v>490</v>
      </c>
      <c r="F3" s="6" t="s">
        <v>387</v>
      </c>
      <c r="G3" s="6" t="s">
        <v>388</v>
      </c>
      <c r="H3" s="6" t="s">
        <v>110</v>
      </c>
      <c r="I3" s="6" t="s">
        <v>111</v>
      </c>
      <c r="J3" s="6" t="s">
        <v>112</v>
      </c>
      <c r="K3" s="6" t="s">
        <v>389</v>
      </c>
      <c r="L3" s="6" t="s">
        <v>114</v>
      </c>
      <c r="M3" s="6" t="s">
        <v>390</v>
      </c>
    </row>
    <row r="4" spans="1:14" ht="127.2" customHeight="1">
      <c r="A4" s="1" t="s">
        <v>391</v>
      </c>
      <c r="B4" s="2" t="s">
        <v>392</v>
      </c>
      <c r="C4" s="12" t="s">
        <v>393</v>
      </c>
      <c r="D4" s="2" t="s">
        <v>498</v>
      </c>
      <c r="E4" s="260">
        <v>830</v>
      </c>
      <c r="F4" s="260">
        <v>10</v>
      </c>
      <c r="G4" s="1">
        <v>5</v>
      </c>
      <c r="H4" s="1">
        <v>5</v>
      </c>
      <c r="I4" s="1">
        <v>28</v>
      </c>
      <c r="J4" s="1">
        <v>17</v>
      </c>
      <c r="K4" s="1">
        <v>9</v>
      </c>
      <c r="L4" s="1">
        <v>3</v>
      </c>
      <c r="M4" s="15"/>
    </row>
    <row r="5" spans="1:14">
      <c r="A5" s="14"/>
      <c r="B5" s="14"/>
      <c r="C5" s="14"/>
      <c r="D5" s="14"/>
      <c r="E5" s="14"/>
      <c r="F5" s="14"/>
      <c r="G5" s="14"/>
      <c r="H5" s="14"/>
      <c r="I5" s="14"/>
      <c r="J5" s="14"/>
      <c r="K5" s="14"/>
      <c r="L5" s="14"/>
    </row>
    <row r="6" spans="1:14" ht="31.95" customHeight="1">
      <c r="A6" s="571" t="s">
        <v>615</v>
      </c>
      <c r="B6" s="571"/>
      <c r="C6" s="571"/>
      <c r="D6" s="571"/>
      <c r="E6" s="571"/>
      <c r="F6" s="571"/>
      <c r="G6" s="571"/>
      <c r="H6" s="571"/>
      <c r="I6" s="571"/>
      <c r="J6" s="571"/>
      <c r="K6" s="571"/>
      <c r="L6" s="571"/>
    </row>
    <row r="7" spans="1:14" s="11" customFormat="1" ht="55.95" customHeight="1">
      <c r="A7" s="6" t="s">
        <v>383</v>
      </c>
      <c r="B7" s="6" t="s">
        <v>384</v>
      </c>
      <c r="C7" s="6" t="s">
        <v>7</v>
      </c>
      <c r="D7" s="6" t="s">
        <v>489</v>
      </c>
      <c r="E7" s="6" t="s">
        <v>490</v>
      </c>
      <c r="F7" s="6" t="s">
        <v>387</v>
      </c>
      <c r="G7" s="6" t="s">
        <v>388</v>
      </c>
      <c r="H7" s="6" t="s">
        <v>110</v>
      </c>
      <c r="I7" s="6" t="s">
        <v>111</v>
      </c>
      <c r="J7" s="6" t="s">
        <v>112</v>
      </c>
      <c r="K7" s="6" t="s">
        <v>389</v>
      </c>
      <c r="L7" s="6" t="s">
        <v>114</v>
      </c>
    </row>
    <row r="8" spans="1:14" ht="45">
      <c r="A8" s="1" t="s">
        <v>391</v>
      </c>
      <c r="B8" s="2" t="s">
        <v>392</v>
      </c>
      <c r="C8" s="314" t="s">
        <v>400</v>
      </c>
      <c r="D8" s="2" t="s">
        <v>498</v>
      </c>
      <c r="E8" s="315">
        <f>E4/$E$4</f>
        <v>1</v>
      </c>
      <c r="F8" s="316">
        <f>F4/$E$4</f>
        <v>1.2048192771084338E-2</v>
      </c>
      <c r="G8" s="316">
        <f t="shared" ref="G8:L8" si="0">G4/$E$4</f>
        <v>6.024096385542169E-3</v>
      </c>
      <c r="H8" s="316">
        <f t="shared" si="0"/>
        <v>6.024096385542169E-3</v>
      </c>
      <c r="I8" s="316">
        <f t="shared" si="0"/>
        <v>3.3734939759036145E-2</v>
      </c>
      <c r="J8" s="316">
        <f t="shared" si="0"/>
        <v>2.0481927710843374E-2</v>
      </c>
      <c r="K8" s="316">
        <f t="shared" si="0"/>
        <v>1.0843373493975903E-2</v>
      </c>
      <c r="L8" s="316">
        <f t="shared" si="0"/>
        <v>3.6144578313253013E-3</v>
      </c>
    </row>
  </sheetData>
  <mergeCells count="3">
    <mergeCell ref="A1:M1"/>
    <mergeCell ref="A2:M2"/>
    <mergeCell ref="A6:L6"/>
  </mergeCells>
  <hyperlinks>
    <hyperlink ref="N1" location="'Indicaciones y definiciones'!A1" display="Regresar" xr:uid="{66887753-63F9-4FE7-B3AC-92097CB659CA}"/>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27E9-B3EC-264C-AC16-18835CDB042A}">
  <sheetPr>
    <tabColor theme="5" tint="0.59999389629810485"/>
  </sheetPr>
  <dimension ref="A1:N8"/>
  <sheetViews>
    <sheetView zoomScale="59" zoomScaleNormal="100" workbookViewId="0">
      <selection activeCell="N1" sqref="N1"/>
    </sheetView>
  </sheetViews>
  <sheetFormatPr baseColWidth="10" defaultColWidth="10.6640625" defaultRowHeight="15"/>
  <cols>
    <col min="1" max="1" width="13.6640625" style="10" customWidth="1"/>
    <col min="2" max="2" width="15.109375" style="10" customWidth="1"/>
    <col min="3" max="3" width="23.109375" style="10" customWidth="1"/>
    <col min="4" max="4" width="19" style="10" customWidth="1"/>
    <col min="5" max="5" width="23.6640625" style="10" customWidth="1"/>
    <col min="6" max="6" width="26.33203125" style="10" customWidth="1"/>
    <col min="7" max="7" width="18.33203125" style="10" customWidth="1"/>
    <col min="8" max="10" width="15.6640625" style="10" customWidth="1"/>
    <col min="11" max="11" width="19.44140625" style="10" customWidth="1"/>
    <col min="12" max="12" width="24.44140625" style="10" customWidth="1"/>
    <col min="13" max="13" width="21.6640625" style="10" customWidth="1"/>
    <col min="14" max="16384" width="10.6640625" style="10"/>
  </cols>
  <sheetData>
    <row r="1" spans="1:14" ht="43.2" customHeight="1">
      <c r="A1" s="615" t="s">
        <v>613</v>
      </c>
      <c r="B1" s="615"/>
      <c r="C1" s="615"/>
      <c r="D1" s="615"/>
      <c r="E1" s="615"/>
      <c r="F1" s="615"/>
      <c r="G1" s="615"/>
      <c r="H1" s="615"/>
      <c r="I1" s="615"/>
      <c r="J1" s="615"/>
      <c r="K1" s="615"/>
      <c r="L1" s="615"/>
      <c r="M1" s="615"/>
      <c r="N1" s="510" t="s">
        <v>105</v>
      </c>
    </row>
    <row r="2" spans="1:14" ht="31.95" customHeight="1">
      <c r="A2" s="615" t="s">
        <v>614</v>
      </c>
      <c r="B2" s="615"/>
      <c r="C2" s="615"/>
      <c r="D2" s="615"/>
      <c r="E2" s="615"/>
      <c r="F2" s="615"/>
      <c r="G2" s="615"/>
      <c r="H2" s="615"/>
      <c r="I2" s="615"/>
      <c r="J2" s="615"/>
      <c r="K2" s="615"/>
      <c r="L2" s="615"/>
      <c r="M2" s="615"/>
    </row>
    <row r="3" spans="1:14" s="11" customFormat="1" ht="61.2" customHeight="1">
      <c r="A3" s="57" t="s">
        <v>383</v>
      </c>
      <c r="B3" s="57" t="s">
        <v>384</v>
      </c>
      <c r="C3" s="57" t="s">
        <v>7</v>
      </c>
      <c r="D3" s="57" t="s">
        <v>489</v>
      </c>
      <c r="E3" s="57" t="s">
        <v>490</v>
      </c>
      <c r="F3" s="57" t="s">
        <v>387</v>
      </c>
      <c r="G3" s="57" t="s">
        <v>388</v>
      </c>
      <c r="H3" s="57" t="s">
        <v>110</v>
      </c>
      <c r="I3" s="57" t="s">
        <v>111</v>
      </c>
      <c r="J3" s="57" t="s">
        <v>112</v>
      </c>
      <c r="K3" s="57" t="s">
        <v>389</v>
      </c>
      <c r="L3" s="57" t="s">
        <v>114</v>
      </c>
      <c r="M3" s="57" t="s">
        <v>390</v>
      </c>
    </row>
    <row r="4" spans="1:14" ht="63" customHeight="1">
      <c r="A4" s="50" t="s">
        <v>402</v>
      </c>
      <c r="B4" s="50" t="s">
        <v>403</v>
      </c>
      <c r="C4" s="12" t="s">
        <v>393</v>
      </c>
      <c r="D4" s="3" t="s">
        <v>498</v>
      </c>
      <c r="E4" s="44">
        <v>85</v>
      </c>
      <c r="F4" s="44">
        <v>27</v>
      </c>
      <c r="G4" s="62">
        <v>51</v>
      </c>
      <c r="H4" s="62">
        <v>33</v>
      </c>
      <c r="I4" s="62">
        <v>7</v>
      </c>
      <c r="J4" s="62">
        <v>6</v>
      </c>
      <c r="K4" s="62">
        <v>19</v>
      </c>
      <c r="L4" s="62">
        <v>10</v>
      </c>
      <c r="M4" s="50"/>
    </row>
    <row r="5" spans="1:14">
      <c r="A5" s="14"/>
      <c r="B5" s="14"/>
      <c r="C5" s="14"/>
      <c r="D5" s="14"/>
      <c r="E5" s="14"/>
      <c r="F5" s="14"/>
      <c r="G5" s="14"/>
      <c r="H5" s="14"/>
      <c r="I5" s="14"/>
      <c r="J5" s="14"/>
      <c r="K5" s="14"/>
      <c r="L5" s="14"/>
    </row>
    <row r="6" spans="1:14" ht="31.95" customHeight="1">
      <c r="A6" s="615" t="s">
        <v>615</v>
      </c>
      <c r="B6" s="615"/>
      <c r="C6" s="615"/>
      <c r="D6" s="615"/>
      <c r="E6" s="615"/>
      <c r="F6" s="615"/>
      <c r="G6" s="615"/>
      <c r="H6" s="615"/>
      <c r="I6" s="615"/>
      <c r="J6" s="615"/>
      <c r="K6" s="615"/>
      <c r="L6" s="615"/>
    </row>
    <row r="7" spans="1:14" s="11" customFormat="1" ht="55.95" customHeight="1">
      <c r="A7" s="57" t="s">
        <v>383</v>
      </c>
      <c r="B7" s="57" t="s">
        <v>384</v>
      </c>
      <c r="C7" s="57" t="s">
        <v>7</v>
      </c>
      <c r="D7" s="57" t="s">
        <v>489</v>
      </c>
      <c r="E7" s="57" t="s">
        <v>490</v>
      </c>
      <c r="F7" s="57" t="s">
        <v>387</v>
      </c>
      <c r="G7" s="57" t="s">
        <v>388</v>
      </c>
      <c r="H7" s="57" t="s">
        <v>110</v>
      </c>
      <c r="I7" s="57" t="s">
        <v>111</v>
      </c>
      <c r="J7" s="57" t="s">
        <v>112</v>
      </c>
      <c r="K7" s="57" t="s">
        <v>389</v>
      </c>
      <c r="L7" s="57" t="s">
        <v>114</v>
      </c>
    </row>
    <row r="8" spans="1:14" ht="52.2">
      <c r="A8" s="50" t="s">
        <v>402</v>
      </c>
      <c r="B8" s="50" t="s">
        <v>403</v>
      </c>
      <c r="C8" s="49" t="s">
        <v>400</v>
      </c>
      <c r="D8" s="3" t="s">
        <v>498</v>
      </c>
      <c r="E8" s="242">
        <f>E4/$E$4</f>
        <v>1</v>
      </c>
      <c r="F8" s="243">
        <f>F4/$E$4</f>
        <v>0.31764705882352939</v>
      </c>
      <c r="G8" s="243">
        <f t="shared" ref="G8:L8" si="0">G4/$E$4</f>
        <v>0.6</v>
      </c>
      <c r="H8" s="243">
        <f t="shared" si="0"/>
        <v>0.38823529411764707</v>
      </c>
      <c r="I8" s="243">
        <f t="shared" si="0"/>
        <v>8.2352941176470587E-2</v>
      </c>
      <c r="J8" s="243">
        <f t="shared" si="0"/>
        <v>7.0588235294117646E-2</v>
      </c>
      <c r="K8" s="243">
        <f t="shared" si="0"/>
        <v>0.22352941176470589</v>
      </c>
      <c r="L8" s="243">
        <f t="shared" si="0"/>
        <v>0.11764705882352941</v>
      </c>
    </row>
  </sheetData>
  <mergeCells count="3">
    <mergeCell ref="A1:M1"/>
    <mergeCell ref="A2:M2"/>
    <mergeCell ref="A6:L6"/>
  </mergeCells>
  <hyperlinks>
    <hyperlink ref="N1" location="'Indicaciones y definiciones'!A1" display="Regresar" xr:uid="{473B9E57-33DC-4A8C-AAFD-0111C5D7C7AF}"/>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6DCD-A412-7A42-8160-D5E9105D3F20}">
  <sheetPr>
    <tabColor theme="5" tint="0.59999389629810485"/>
  </sheetPr>
  <dimension ref="A1:N18"/>
  <sheetViews>
    <sheetView topLeftCell="A8" zoomScale="70" zoomScaleNormal="70" workbookViewId="0">
      <selection activeCell="A17" sqref="A17:XFD18"/>
    </sheetView>
  </sheetViews>
  <sheetFormatPr baseColWidth="10" defaultColWidth="10.6640625" defaultRowHeight="15"/>
  <cols>
    <col min="1" max="1" width="15" style="10" customWidth="1"/>
    <col min="2" max="2" width="14.6640625" style="10" customWidth="1"/>
    <col min="3" max="3" width="24.6640625" style="10" customWidth="1"/>
    <col min="4" max="4" width="20.109375" style="10" customWidth="1"/>
    <col min="5" max="5" width="21" style="10" customWidth="1"/>
    <col min="6" max="6" width="33.109375" style="10" customWidth="1"/>
    <col min="7" max="7" width="19.109375" style="10" customWidth="1"/>
    <col min="8" max="9" width="15.6640625" style="10" customWidth="1"/>
    <col min="10" max="10" width="19.6640625" style="10" customWidth="1"/>
    <col min="11" max="11" width="16.6640625" style="10" customWidth="1"/>
    <col min="12" max="12" width="24.109375" style="10" customWidth="1"/>
    <col min="13" max="13" width="21.6640625" style="10" customWidth="1"/>
    <col min="14" max="16384" width="10.6640625" style="10"/>
  </cols>
  <sheetData>
    <row r="1" spans="1:14" ht="42" customHeight="1">
      <c r="A1" s="571" t="s">
        <v>616</v>
      </c>
      <c r="B1" s="571"/>
      <c r="C1" s="571"/>
      <c r="D1" s="571"/>
      <c r="E1" s="571"/>
      <c r="F1" s="571"/>
      <c r="G1" s="571"/>
      <c r="H1" s="571"/>
      <c r="I1" s="571"/>
      <c r="J1" s="571"/>
      <c r="K1" s="571"/>
      <c r="L1" s="571"/>
      <c r="M1" s="571"/>
      <c r="N1" s="510" t="s">
        <v>105</v>
      </c>
    </row>
    <row r="2" spans="1:14" ht="31.95" customHeight="1">
      <c r="A2" s="571" t="s">
        <v>617</v>
      </c>
      <c r="B2" s="571"/>
      <c r="C2" s="571"/>
      <c r="D2" s="571"/>
      <c r="E2" s="571"/>
      <c r="F2" s="571"/>
      <c r="G2" s="571"/>
      <c r="H2" s="571"/>
      <c r="I2" s="571"/>
      <c r="J2" s="571"/>
      <c r="K2" s="571"/>
      <c r="L2" s="571"/>
      <c r="M2" s="571"/>
    </row>
    <row r="3" spans="1:14" s="11" customFormat="1" ht="61.95" customHeight="1">
      <c r="A3" s="6" t="s">
        <v>383</v>
      </c>
      <c r="B3" s="6" t="s">
        <v>384</v>
      </c>
      <c r="C3" s="6" t="s">
        <v>7</v>
      </c>
      <c r="D3" s="6" t="s">
        <v>385</v>
      </c>
      <c r="E3" s="6" t="s">
        <v>518</v>
      </c>
      <c r="F3" s="6" t="s">
        <v>387</v>
      </c>
      <c r="G3" s="6" t="s">
        <v>388</v>
      </c>
      <c r="H3" s="6" t="s">
        <v>110</v>
      </c>
      <c r="I3" s="6" t="s">
        <v>111</v>
      </c>
      <c r="J3" s="6" t="s">
        <v>112</v>
      </c>
      <c r="K3" s="6" t="s">
        <v>389</v>
      </c>
      <c r="L3" s="6" t="s">
        <v>114</v>
      </c>
      <c r="M3" s="6" t="s">
        <v>390</v>
      </c>
    </row>
    <row r="4" spans="1:14" ht="46.95" customHeight="1">
      <c r="A4" s="1" t="s">
        <v>391</v>
      </c>
      <c r="B4" s="2" t="s">
        <v>392</v>
      </c>
      <c r="C4" s="771" t="s">
        <v>393</v>
      </c>
      <c r="D4" s="314" t="s">
        <v>394</v>
      </c>
      <c r="E4" s="248"/>
      <c r="F4" s="2"/>
      <c r="G4" s="15"/>
      <c r="H4" s="15"/>
      <c r="I4" s="15"/>
      <c r="J4" s="15"/>
      <c r="K4" s="15"/>
      <c r="L4" s="15"/>
      <c r="M4" s="15"/>
    </row>
    <row r="5" spans="1:14" ht="130.19999999999999" customHeight="1">
      <c r="A5" s="1" t="s">
        <v>391</v>
      </c>
      <c r="B5" s="2" t="s">
        <v>392</v>
      </c>
      <c r="C5" s="772"/>
      <c r="D5" s="314" t="s">
        <v>395</v>
      </c>
      <c r="E5" s="276">
        <v>6829</v>
      </c>
      <c r="F5" s="260">
        <v>574</v>
      </c>
      <c r="G5" s="15">
        <v>260</v>
      </c>
      <c r="H5" s="15">
        <v>253</v>
      </c>
      <c r="I5" s="15">
        <v>709</v>
      </c>
      <c r="J5" s="15">
        <v>619</v>
      </c>
      <c r="K5" s="15">
        <v>322</v>
      </c>
      <c r="L5" s="15">
        <v>156</v>
      </c>
      <c r="M5" s="15"/>
    </row>
    <row r="6" spans="1:14" ht="46.95" customHeight="1">
      <c r="A6" s="1" t="s">
        <v>391</v>
      </c>
      <c r="B6" s="2" t="s">
        <v>392</v>
      </c>
      <c r="C6" s="772"/>
      <c r="D6" s="314" t="s">
        <v>396</v>
      </c>
      <c r="E6" s="153">
        <v>17</v>
      </c>
      <c r="F6" s="2">
        <v>0</v>
      </c>
      <c r="G6" s="15">
        <v>0</v>
      </c>
      <c r="H6" s="15">
        <v>0</v>
      </c>
      <c r="I6" s="15">
        <v>1</v>
      </c>
      <c r="J6" s="15">
        <v>1</v>
      </c>
      <c r="K6" s="15">
        <v>0</v>
      </c>
      <c r="L6" s="15">
        <v>0</v>
      </c>
      <c r="M6" s="15"/>
    </row>
    <row r="7" spans="1:14" ht="46.95" customHeight="1">
      <c r="A7" s="1" t="s">
        <v>391</v>
      </c>
      <c r="B7" s="2" t="s">
        <v>392</v>
      </c>
      <c r="C7" s="772"/>
      <c r="D7" s="314" t="s">
        <v>397</v>
      </c>
      <c r="E7" s="153">
        <v>190</v>
      </c>
      <c r="F7" s="2">
        <v>11</v>
      </c>
      <c r="G7" s="15">
        <v>2</v>
      </c>
      <c r="H7" s="15">
        <v>0</v>
      </c>
      <c r="I7" s="15">
        <v>13</v>
      </c>
      <c r="J7" s="15">
        <v>14</v>
      </c>
      <c r="K7" s="15">
        <v>3</v>
      </c>
      <c r="L7" s="15">
        <v>4</v>
      </c>
      <c r="M7" s="15"/>
    </row>
    <row r="8" spans="1:14" ht="46.95" customHeight="1">
      <c r="A8" s="1" t="s">
        <v>391</v>
      </c>
      <c r="B8" s="2" t="s">
        <v>392</v>
      </c>
      <c r="C8" s="773"/>
      <c r="D8" s="314" t="s">
        <v>398</v>
      </c>
      <c r="E8" s="153">
        <v>87</v>
      </c>
      <c r="F8" s="2"/>
      <c r="G8" s="15"/>
      <c r="H8" s="15"/>
      <c r="I8" s="15"/>
      <c r="J8" s="15"/>
      <c r="K8" s="15"/>
      <c r="L8" s="15"/>
      <c r="M8" s="15"/>
    </row>
    <row r="9" spans="1:14">
      <c r="A9" s="14"/>
      <c r="B9" s="14"/>
      <c r="C9" s="14"/>
      <c r="D9" s="14"/>
      <c r="E9" s="14"/>
      <c r="F9" s="14"/>
      <c r="G9" s="14"/>
      <c r="H9" s="14"/>
      <c r="I9" s="14"/>
      <c r="J9" s="14"/>
      <c r="K9" s="14"/>
      <c r="L9" s="14"/>
    </row>
    <row r="10" spans="1:14" ht="31.95" customHeight="1">
      <c r="A10" s="571" t="s">
        <v>618</v>
      </c>
      <c r="B10" s="571"/>
      <c r="C10" s="571"/>
      <c r="D10" s="571"/>
      <c r="E10" s="571"/>
      <c r="F10" s="571"/>
      <c r="G10" s="571"/>
      <c r="H10" s="571"/>
      <c r="I10" s="571"/>
      <c r="J10" s="571"/>
      <c r="K10" s="571"/>
      <c r="L10" s="571"/>
    </row>
    <row r="11" spans="1:14" s="11" customFormat="1" ht="64.2" customHeight="1">
      <c r="A11" s="6" t="s">
        <v>383</v>
      </c>
      <c r="B11" s="6" t="s">
        <v>384</v>
      </c>
      <c r="C11" s="6" t="s">
        <v>7</v>
      </c>
      <c r="D11" s="6" t="s">
        <v>619</v>
      </c>
      <c r="E11" s="6" t="s">
        <v>518</v>
      </c>
      <c r="F11" s="6" t="s">
        <v>387</v>
      </c>
      <c r="G11" s="6" t="s">
        <v>388</v>
      </c>
      <c r="H11" s="6" t="s">
        <v>110</v>
      </c>
      <c r="I11" s="6" t="s">
        <v>111</v>
      </c>
      <c r="J11" s="6" t="s">
        <v>112</v>
      </c>
      <c r="K11" s="6" t="s">
        <v>389</v>
      </c>
      <c r="L11" s="6" t="s">
        <v>114</v>
      </c>
    </row>
    <row r="12" spans="1:14" ht="36" customHeight="1">
      <c r="A12" s="1" t="s">
        <v>391</v>
      </c>
      <c r="B12" s="2" t="s">
        <v>392</v>
      </c>
      <c r="C12" s="774" t="s">
        <v>400</v>
      </c>
      <c r="D12" s="15" t="s">
        <v>394</v>
      </c>
      <c r="E12" s="315" t="e">
        <f>E4/$E4</f>
        <v>#DIV/0!</v>
      </c>
      <c r="F12" s="316" t="e">
        <f>F4/$E$4</f>
        <v>#DIV/0!</v>
      </c>
      <c r="G12" s="316" t="e">
        <f t="shared" ref="G12:L12" si="0">G4/$E$4</f>
        <v>#DIV/0!</v>
      </c>
      <c r="H12" s="316" t="e">
        <f t="shared" si="0"/>
        <v>#DIV/0!</v>
      </c>
      <c r="I12" s="316" t="e">
        <f t="shared" si="0"/>
        <v>#DIV/0!</v>
      </c>
      <c r="J12" s="316" t="e">
        <f t="shared" si="0"/>
        <v>#DIV/0!</v>
      </c>
      <c r="K12" s="316" t="e">
        <f t="shared" si="0"/>
        <v>#DIV/0!</v>
      </c>
      <c r="L12" s="316" t="e">
        <f t="shared" si="0"/>
        <v>#DIV/0!</v>
      </c>
    </row>
    <row r="13" spans="1:14" ht="45">
      <c r="A13" s="1" t="s">
        <v>391</v>
      </c>
      <c r="B13" s="2" t="s">
        <v>392</v>
      </c>
      <c r="C13" s="774"/>
      <c r="D13" s="314" t="s">
        <v>395</v>
      </c>
      <c r="E13" s="315">
        <f>E5/$E$5</f>
        <v>1</v>
      </c>
      <c r="F13" s="315">
        <f t="shared" ref="F13:L13" si="1">F5/$E$5</f>
        <v>8.4053302094010837E-2</v>
      </c>
      <c r="G13" s="315">
        <f t="shared" si="1"/>
        <v>3.8072924293454387E-2</v>
      </c>
      <c r="H13" s="315">
        <f t="shared" si="1"/>
        <v>3.704788402401523E-2</v>
      </c>
      <c r="I13" s="315">
        <f t="shared" si="1"/>
        <v>0.103821935861766</v>
      </c>
      <c r="J13" s="315">
        <f t="shared" si="1"/>
        <v>9.0642846683262557E-2</v>
      </c>
      <c r="K13" s="315">
        <f t="shared" si="1"/>
        <v>4.7151852394201201E-2</v>
      </c>
      <c r="L13" s="315">
        <f t="shared" si="1"/>
        <v>2.2843754576072631E-2</v>
      </c>
    </row>
    <row r="14" spans="1:14" ht="45">
      <c r="A14" s="1" t="s">
        <v>391</v>
      </c>
      <c r="B14" s="2" t="s">
        <v>392</v>
      </c>
      <c r="C14" s="774"/>
      <c r="D14" s="314" t="s">
        <v>396</v>
      </c>
      <c r="E14" s="315">
        <f>E6/$E$6</f>
        <v>1</v>
      </c>
      <c r="F14" s="315">
        <f t="shared" ref="F14:L14" si="2">F6/$E$6</f>
        <v>0</v>
      </c>
      <c r="G14" s="315">
        <f t="shared" si="2"/>
        <v>0</v>
      </c>
      <c r="H14" s="315">
        <f t="shared" si="2"/>
        <v>0</v>
      </c>
      <c r="I14" s="315">
        <f t="shared" si="2"/>
        <v>5.8823529411764705E-2</v>
      </c>
      <c r="J14" s="315">
        <f t="shared" si="2"/>
        <v>5.8823529411764705E-2</v>
      </c>
      <c r="K14" s="315">
        <f t="shared" si="2"/>
        <v>0</v>
      </c>
      <c r="L14" s="315">
        <f t="shared" si="2"/>
        <v>0</v>
      </c>
    </row>
    <row r="15" spans="1:14" ht="45">
      <c r="A15" s="1" t="s">
        <v>391</v>
      </c>
      <c r="B15" s="2" t="s">
        <v>392</v>
      </c>
      <c r="C15" s="774"/>
      <c r="D15" s="314" t="s">
        <v>397</v>
      </c>
      <c r="E15" s="315">
        <f>E7/$E$7</f>
        <v>1</v>
      </c>
      <c r="F15" s="315">
        <f t="shared" ref="F15:L15" si="3">F7/$E$7</f>
        <v>5.7894736842105263E-2</v>
      </c>
      <c r="G15" s="315">
        <f t="shared" si="3"/>
        <v>1.0526315789473684E-2</v>
      </c>
      <c r="H15" s="315">
        <f t="shared" si="3"/>
        <v>0</v>
      </c>
      <c r="I15" s="315">
        <f t="shared" si="3"/>
        <v>6.8421052631578952E-2</v>
      </c>
      <c r="J15" s="315">
        <f t="shared" si="3"/>
        <v>7.3684210526315783E-2</v>
      </c>
      <c r="K15" s="315">
        <f t="shared" si="3"/>
        <v>1.5789473684210527E-2</v>
      </c>
      <c r="L15" s="315">
        <f t="shared" si="3"/>
        <v>2.1052631578947368E-2</v>
      </c>
    </row>
    <row r="16" spans="1:14" ht="45">
      <c r="A16" s="1" t="s">
        <v>391</v>
      </c>
      <c r="B16" s="2" t="s">
        <v>392</v>
      </c>
      <c r="C16" s="774"/>
      <c r="D16" s="314" t="s">
        <v>398</v>
      </c>
      <c r="E16" s="315">
        <f>E8/$E$8</f>
        <v>1</v>
      </c>
      <c r="F16" s="315">
        <f t="shared" ref="F16:L16" si="4">F8/$E$8</f>
        <v>0</v>
      </c>
      <c r="G16" s="315">
        <f t="shared" si="4"/>
        <v>0</v>
      </c>
      <c r="H16" s="315">
        <f t="shared" si="4"/>
        <v>0</v>
      </c>
      <c r="I16" s="315">
        <f t="shared" si="4"/>
        <v>0</v>
      </c>
      <c r="J16" s="315">
        <f t="shared" si="4"/>
        <v>0</v>
      </c>
      <c r="K16" s="315">
        <f t="shared" si="4"/>
        <v>0</v>
      </c>
      <c r="L16" s="315">
        <f t="shared" si="4"/>
        <v>0</v>
      </c>
    </row>
    <row r="18" spans="6:12">
      <c r="F18" s="515"/>
      <c r="G18" s="515"/>
      <c r="H18" s="515"/>
      <c r="I18" s="515"/>
      <c r="J18" s="515"/>
      <c r="K18" s="515"/>
      <c r="L18" s="515"/>
    </row>
  </sheetData>
  <mergeCells count="5">
    <mergeCell ref="A1:M1"/>
    <mergeCell ref="A2:M2"/>
    <mergeCell ref="C4:C8"/>
    <mergeCell ref="A10:L10"/>
    <mergeCell ref="C12:C16"/>
  </mergeCells>
  <hyperlinks>
    <hyperlink ref="N1" location="'Indicaciones y definiciones'!A1" display="Regresar" xr:uid="{3AF87309-519D-4627-9859-80DE48976636}"/>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F7D2-BEF4-1F49-8C54-D08D637BE63B}">
  <sheetPr>
    <tabColor theme="5" tint="0.59999389629810485"/>
  </sheetPr>
  <dimension ref="A1:N16"/>
  <sheetViews>
    <sheetView topLeftCell="N1" zoomScale="70" zoomScaleNormal="70" workbookViewId="0">
      <selection activeCell="N1" sqref="N1"/>
    </sheetView>
  </sheetViews>
  <sheetFormatPr baseColWidth="10" defaultColWidth="10.6640625" defaultRowHeight="15"/>
  <cols>
    <col min="1" max="1" width="15" style="10" customWidth="1"/>
    <col min="2" max="2" width="14.6640625" style="10" customWidth="1"/>
    <col min="3" max="3" width="24.6640625" style="10" customWidth="1"/>
    <col min="4" max="4" width="20.109375" style="10" customWidth="1"/>
    <col min="5" max="5" width="21" style="10" customWidth="1"/>
    <col min="6" max="6" width="27.6640625" style="10" customWidth="1"/>
    <col min="7" max="7" width="19.109375" style="10" customWidth="1"/>
    <col min="8" max="9" width="15.6640625" style="10" customWidth="1"/>
    <col min="10" max="10" width="19.6640625" style="10" customWidth="1"/>
    <col min="11" max="11" width="16.6640625" style="10" customWidth="1"/>
    <col min="12" max="12" width="24.109375" style="10" customWidth="1"/>
    <col min="13" max="13" width="21.6640625" style="10" customWidth="1"/>
    <col min="14" max="16384" width="10.6640625" style="10"/>
  </cols>
  <sheetData>
    <row r="1" spans="1:14" ht="42" customHeight="1">
      <c r="A1" s="615" t="s">
        <v>616</v>
      </c>
      <c r="B1" s="615"/>
      <c r="C1" s="615"/>
      <c r="D1" s="615"/>
      <c r="E1" s="615"/>
      <c r="F1" s="615"/>
      <c r="G1" s="615"/>
      <c r="H1" s="615"/>
      <c r="I1" s="615"/>
      <c r="J1" s="615"/>
      <c r="K1" s="615"/>
      <c r="L1" s="615"/>
      <c r="M1" s="615"/>
      <c r="N1" s="510" t="s">
        <v>105</v>
      </c>
    </row>
    <row r="2" spans="1:14" ht="31.95" customHeight="1">
      <c r="A2" s="615" t="s">
        <v>617</v>
      </c>
      <c r="B2" s="615"/>
      <c r="C2" s="615"/>
      <c r="D2" s="615"/>
      <c r="E2" s="615"/>
      <c r="F2" s="615"/>
      <c r="G2" s="615"/>
      <c r="H2" s="615"/>
      <c r="I2" s="615"/>
      <c r="J2" s="615"/>
      <c r="K2" s="615"/>
      <c r="L2" s="615"/>
      <c r="M2" s="615"/>
    </row>
    <row r="3" spans="1:14" s="11" customFormat="1" ht="61.95" customHeight="1">
      <c r="A3" s="57" t="s">
        <v>383</v>
      </c>
      <c r="B3" s="57" t="s">
        <v>384</v>
      </c>
      <c r="C3" s="57" t="s">
        <v>7</v>
      </c>
      <c r="D3" s="57" t="s">
        <v>385</v>
      </c>
      <c r="E3" s="57" t="s">
        <v>518</v>
      </c>
      <c r="F3" s="57" t="s">
        <v>387</v>
      </c>
      <c r="G3" s="57" t="s">
        <v>388</v>
      </c>
      <c r="H3" s="57" t="s">
        <v>110</v>
      </c>
      <c r="I3" s="57" t="s">
        <v>111</v>
      </c>
      <c r="J3" s="57" t="s">
        <v>112</v>
      </c>
      <c r="K3" s="57" t="s">
        <v>389</v>
      </c>
      <c r="L3" s="57" t="s">
        <v>114</v>
      </c>
      <c r="M3" s="57" t="s">
        <v>390</v>
      </c>
    </row>
    <row r="4" spans="1:14" ht="46.95" customHeight="1">
      <c r="A4" s="50" t="s">
        <v>402</v>
      </c>
      <c r="B4" s="241" t="s">
        <v>403</v>
      </c>
      <c r="C4" s="775" t="s">
        <v>393</v>
      </c>
      <c r="D4" s="47" t="s">
        <v>394</v>
      </c>
      <c r="E4" s="111">
        <v>65</v>
      </c>
      <c r="F4" s="44">
        <v>4</v>
      </c>
      <c r="G4" s="50">
        <v>8</v>
      </c>
      <c r="H4" s="50">
        <v>0</v>
      </c>
      <c r="I4" s="50">
        <v>0</v>
      </c>
      <c r="J4" s="50">
        <v>11</v>
      </c>
      <c r="K4" s="50">
        <v>7</v>
      </c>
      <c r="L4" s="50">
        <v>3</v>
      </c>
      <c r="M4" s="15"/>
    </row>
    <row r="5" spans="1:14" ht="46.95" customHeight="1">
      <c r="A5" s="50" t="s">
        <v>402</v>
      </c>
      <c r="B5" s="241" t="s">
        <v>403</v>
      </c>
      <c r="C5" s="776"/>
      <c r="D5" s="47" t="s">
        <v>395</v>
      </c>
      <c r="E5" s="111">
        <v>720</v>
      </c>
      <c r="F5" s="44">
        <v>87</v>
      </c>
      <c r="G5" s="50">
        <v>56</v>
      </c>
      <c r="H5" s="50">
        <v>44</v>
      </c>
      <c r="I5" s="50">
        <v>22</v>
      </c>
      <c r="J5" s="50">
        <v>32</v>
      </c>
      <c r="K5" s="50">
        <v>25</v>
      </c>
      <c r="L5" s="50">
        <v>15</v>
      </c>
      <c r="M5" s="15"/>
    </row>
    <row r="6" spans="1:14" ht="46.95" customHeight="1">
      <c r="A6" s="50" t="s">
        <v>402</v>
      </c>
      <c r="B6" s="241" t="s">
        <v>403</v>
      </c>
      <c r="C6" s="776"/>
      <c r="D6" s="47" t="s">
        <v>396</v>
      </c>
      <c r="E6" s="111">
        <v>115</v>
      </c>
      <c r="F6" s="44">
        <v>66</v>
      </c>
      <c r="G6" s="50">
        <v>35</v>
      </c>
      <c r="H6" s="50">
        <v>10</v>
      </c>
      <c r="I6" s="50">
        <v>6</v>
      </c>
      <c r="J6" s="50">
        <v>15</v>
      </c>
      <c r="K6" s="50">
        <v>26</v>
      </c>
      <c r="L6" s="50">
        <v>10</v>
      </c>
      <c r="M6" s="15"/>
    </row>
    <row r="7" spans="1:14" ht="46.95" customHeight="1">
      <c r="A7" s="50" t="s">
        <v>402</v>
      </c>
      <c r="B7" s="241" t="s">
        <v>403</v>
      </c>
      <c r="C7" s="776"/>
      <c r="D7" s="47" t="s">
        <v>397</v>
      </c>
      <c r="E7" s="111">
        <v>85</v>
      </c>
      <c r="F7" s="44">
        <v>14</v>
      </c>
      <c r="G7" s="50">
        <v>39</v>
      </c>
      <c r="H7" s="50">
        <v>25</v>
      </c>
      <c r="I7" s="50">
        <v>7</v>
      </c>
      <c r="J7" s="50">
        <v>56</v>
      </c>
      <c r="K7" s="50">
        <v>49</v>
      </c>
      <c r="L7" s="50">
        <v>25</v>
      </c>
      <c r="M7" s="15"/>
    </row>
    <row r="8" spans="1:14" ht="46.95" customHeight="1">
      <c r="A8" s="50" t="s">
        <v>402</v>
      </c>
      <c r="B8" s="241" t="s">
        <v>403</v>
      </c>
      <c r="C8" s="777"/>
      <c r="D8" s="47" t="s">
        <v>398</v>
      </c>
      <c r="E8" s="111">
        <v>40</v>
      </c>
      <c r="F8" s="44">
        <v>33</v>
      </c>
      <c r="G8" s="50">
        <v>28</v>
      </c>
      <c r="H8" s="50">
        <v>22</v>
      </c>
      <c r="I8" s="50">
        <v>7</v>
      </c>
      <c r="J8" s="50">
        <v>25</v>
      </c>
      <c r="K8" s="50">
        <v>13</v>
      </c>
      <c r="L8" s="50">
        <v>5</v>
      </c>
      <c r="M8" s="15"/>
    </row>
    <row r="9" spans="1:14">
      <c r="A9" s="14"/>
      <c r="B9" s="14"/>
      <c r="C9" s="14"/>
      <c r="D9" s="14"/>
      <c r="E9" s="14"/>
      <c r="F9" s="14"/>
      <c r="G9" s="14"/>
      <c r="H9" s="14"/>
      <c r="I9" s="14"/>
      <c r="J9" s="14"/>
      <c r="K9" s="14"/>
      <c r="L9" s="14"/>
    </row>
    <row r="10" spans="1:14" ht="31.95" customHeight="1">
      <c r="A10" s="615" t="s">
        <v>618</v>
      </c>
      <c r="B10" s="615"/>
      <c r="C10" s="615"/>
      <c r="D10" s="615"/>
      <c r="E10" s="615"/>
      <c r="F10" s="615"/>
      <c r="G10" s="615"/>
      <c r="H10" s="615"/>
      <c r="I10" s="615"/>
      <c r="J10" s="615"/>
      <c r="K10" s="615"/>
      <c r="L10" s="615"/>
    </row>
    <row r="11" spans="1:14" s="11" customFormat="1" ht="64.2" customHeight="1">
      <c r="A11" s="57" t="s">
        <v>383</v>
      </c>
      <c r="B11" s="57" t="s">
        <v>384</v>
      </c>
      <c r="C11" s="57" t="s">
        <v>7</v>
      </c>
      <c r="D11" s="57" t="s">
        <v>619</v>
      </c>
      <c r="E11" s="57" t="s">
        <v>518</v>
      </c>
      <c r="F11" s="57" t="s">
        <v>387</v>
      </c>
      <c r="G11" s="57" t="s">
        <v>388</v>
      </c>
      <c r="H11" s="57" t="s">
        <v>110</v>
      </c>
      <c r="I11" s="57" t="s">
        <v>111</v>
      </c>
      <c r="J11" s="57" t="s">
        <v>112</v>
      </c>
      <c r="K11" s="57" t="s">
        <v>389</v>
      </c>
      <c r="L11" s="57" t="s">
        <v>114</v>
      </c>
    </row>
    <row r="12" spans="1:14" ht="36" customHeight="1">
      <c r="A12" s="50" t="s">
        <v>402</v>
      </c>
      <c r="B12" s="241" t="s">
        <v>403</v>
      </c>
      <c r="C12" s="778" t="s">
        <v>400</v>
      </c>
      <c r="D12" s="48" t="s">
        <v>394</v>
      </c>
      <c r="E12" s="242">
        <f>E4/$E4</f>
        <v>1</v>
      </c>
      <c r="F12" s="243">
        <f>F4/$E$4</f>
        <v>6.1538461538461542E-2</v>
      </c>
      <c r="G12" s="243">
        <f t="shared" ref="G12:L12" si="0">G4/$E$4</f>
        <v>0.12307692307692308</v>
      </c>
      <c r="H12" s="243">
        <f t="shared" si="0"/>
        <v>0</v>
      </c>
      <c r="I12" s="243">
        <f t="shared" si="0"/>
        <v>0</v>
      </c>
      <c r="J12" s="243">
        <f t="shared" si="0"/>
        <v>0.16923076923076924</v>
      </c>
      <c r="K12" s="243">
        <f t="shared" si="0"/>
        <v>0.1076923076923077</v>
      </c>
      <c r="L12" s="243">
        <f t="shared" si="0"/>
        <v>4.6153846153846156E-2</v>
      </c>
    </row>
    <row r="13" spans="1:14" ht="30.6">
      <c r="A13" s="50" t="s">
        <v>402</v>
      </c>
      <c r="B13" s="241" t="s">
        <v>403</v>
      </c>
      <c r="C13" s="778"/>
      <c r="D13" s="47" t="s">
        <v>395</v>
      </c>
      <c r="E13" s="242">
        <f>E5/$E$5</f>
        <v>1</v>
      </c>
      <c r="F13" s="242">
        <f t="shared" ref="F13:L13" si="1">F5/$E$5</f>
        <v>0.12083333333333333</v>
      </c>
      <c r="G13" s="242">
        <f t="shared" si="1"/>
        <v>7.7777777777777779E-2</v>
      </c>
      <c r="H13" s="242">
        <f t="shared" si="1"/>
        <v>6.1111111111111109E-2</v>
      </c>
      <c r="I13" s="242">
        <f t="shared" si="1"/>
        <v>3.0555555555555555E-2</v>
      </c>
      <c r="J13" s="242">
        <f t="shared" si="1"/>
        <v>4.4444444444444446E-2</v>
      </c>
      <c r="K13" s="242">
        <f t="shared" si="1"/>
        <v>3.4722222222222224E-2</v>
      </c>
      <c r="L13" s="242">
        <f t="shared" si="1"/>
        <v>2.0833333333333332E-2</v>
      </c>
    </row>
    <row r="14" spans="1:14" ht="30.6">
      <c r="A14" s="50" t="s">
        <v>402</v>
      </c>
      <c r="B14" s="241" t="s">
        <v>403</v>
      </c>
      <c r="C14" s="778"/>
      <c r="D14" s="47" t="s">
        <v>396</v>
      </c>
      <c r="E14" s="242">
        <f>E6/$E$6</f>
        <v>1</v>
      </c>
      <c r="F14" s="242">
        <f t="shared" ref="F14:L14" si="2">F6/$E$6</f>
        <v>0.57391304347826089</v>
      </c>
      <c r="G14" s="242">
        <f t="shared" si="2"/>
        <v>0.30434782608695654</v>
      </c>
      <c r="H14" s="242">
        <f t="shared" si="2"/>
        <v>8.6956521739130432E-2</v>
      </c>
      <c r="I14" s="242">
        <f t="shared" si="2"/>
        <v>5.2173913043478258E-2</v>
      </c>
      <c r="J14" s="242">
        <f t="shared" si="2"/>
        <v>0.13043478260869565</v>
      </c>
      <c r="K14" s="242">
        <f t="shared" si="2"/>
        <v>0.22608695652173913</v>
      </c>
      <c r="L14" s="242">
        <f t="shared" si="2"/>
        <v>8.6956521739130432E-2</v>
      </c>
    </row>
    <row r="15" spans="1:14" ht="30.6">
      <c r="A15" s="50" t="s">
        <v>402</v>
      </c>
      <c r="B15" s="241" t="s">
        <v>403</v>
      </c>
      <c r="C15" s="778"/>
      <c r="D15" s="47" t="s">
        <v>397</v>
      </c>
      <c r="E15" s="242">
        <f>E7/$E$7</f>
        <v>1</v>
      </c>
      <c r="F15" s="242">
        <f t="shared" ref="F15:L15" si="3">F7/$E$7</f>
        <v>0.16470588235294117</v>
      </c>
      <c r="G15" s="242">
        <f t="shared" si="3"/>
        <v>0.45882352941176469</v>
      </c>
      <c r="H15" s="242">
        <f t="shared" si="3"/>
        <v>0.29411764705882354</v>
      </c>
      <c r="I15" s="242">
        <f t="shared" si="3"/>
        <v>8.2352941176470587E-2</v>
      </c>
      <c r="J15" s="242">
        <f t="shared" si="3"/>
        <v>0.6588235294117647</v>
      </c>
      <c r="K15" s="242">
        <f t="shared" si="3"/>
        <v>0.57647058823529407</v>
      </c>
      <c r="L15" s="242">
        <f t="shared" si="3"/>
        <v>0.29411764705882354</v>
      </c>
    </row>
    <row r="16" spans="1:14" ht="30.6">
      <c r="A16" s="50" t="s">
        <v>402</v>
      </c>
      <c r="B16" s="241" t="s">
        <v>403</v>
      </c>
      <c r="C16" s="778"/>
      <c r="D16" s="47" t="s">
        <v>398</v>
      </c>
      <c r="E16" s="242">
        <f>E8/$E$8</f>
        <v>1</v>
      </c>
      <c r="F16" s="242">
        <f t="shared" ref="F16:L16" si="4">F8/$E$8</f>
        <v>0.82499999999999996</v>
      </c>
      <c r="G16" s="242">
        <f t="shared" si="4"/>
        <v>0.7</v>
      </c>
      <c r="H16" s="242">
        <f t="shared" si="4"/>
        <v>0.55000000000000004</v>
      </c>
      <c r="I16" s="242">
        <f t="shared" si="4"/>
        <v>0.17499999999999999</v>
      </c>
      <c r="J16" s="242">
        <f t="shared" si="4"/>
        <v>0.625</v>
      </c>
      <c r="K16" s="242">
        <f t="shared" si="4"/>
        <v>0.32500000000000001</v>
      </c>
      <c r="L16" s="242">
        <f t="shared" si="4"/>
        <v>0.125</v>
      </c>
    </row>
  </sheetData>
  <mergeCells count="5">
    <mergeCell ref="A1:M1"/>
    <mergeCell ref="A2:M2"/>
    <mergeCell ref="A10:L10"/>
    <mergeCell ref="C4:C8"/>
    <mergeCell ref="C12:C16"/>
  </mergeCells>
  <hyperlinks>
    <hyperlink ref="N1" location="'Indicaciones y definiciones'!A1" display="Regresar" xr:uid="{247ABB69-8CA8-4161-AE48-C62405735C5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F189-E2D6-1847-A3E0-0A7D55433DDF}">
  <sheetPr>
    <tabColor rgb="FFA1E9ED"/>
  </sheetPr>
  <dimension ref="A1:N12"/>
  <sheetViews>
    <sheetView topLeftCell="A4" zoomScale="60" zoomScaleNormal="60" workbookViewId="0">
      <selection activeCell="J4" sqref="J4"/>
    </sheetView>
  </sheetViews>
  <sheetFormatPr baseColWidth="10" defaultColWidth="10.6640625" defaultRowHeight="15.75" customHeight="1"/>
  <cols>
    <col min="1" max="1" width="10.6640625" style="10"/>
    <col min="2" max="2" width="20" style="10" customWidth="1"/>
    <col min="3" max="3" width="18.33203125" style="10" customWidth="1"/>
    <col min="4" max="4" width="24" style="10" customWidth="1"/>
    <col min="5" max="5" width="25.6640625" style="10" customWidth="1"/>
    <col min="6" max="6" width="22.6640625" style="10" customWidth="1"/>
    <col min="7" max="7" width="15.6640625" style="10" customWidth="1"/>
    <col min="8" max="8" width="27" style="10" customWidth="1"/>
    <col min="9" max="10" width="25.33203125" style="10" customWidth="1"/>
    <col min="11" max="11" width="32.33203125" style="10" customWidth="1"/>
    <col min="12" max="12" width="25.33203125" style="10" customWidth="1"/>
    <col min="13" max="13" width="21.6640625" style="10" customWidth="1"/>
    <col min="14" max="16384" width="10.6640625" style="10"/>
  </cols>
  <sheetData>
    <row r="1" spans="1:14" ht="52.95" customHeight="1">
      <c r="A1" s="571" t="s">
        <v>620</v>
      </c>
      <c r="B1" s="571"/>
      <c r="C1" s="571"/>
      <c r="D1" s="571"/>
      <c r="E1" s="571"/>
      <c r="F1" s="571"/>
      <c r="G1" s="571"/>
      <c r="H1" s="571"/>
      <c r="I1" s="571"/>
      <c r="J1" s="571"/>
      <c r="K1" s="571"/>
      <c r="L1" s="571"/>
      <c r="M1" s="571"/>
      <c r="N1" s="510" t="s">
        <v>105</v>
      </c>
    </row>
    <row r="2" spans="1:14" ht="24" customHeight="1">
      <c r="A2" s="571" t="s">
        <v>621</v>
      </c>
      <c r="B2" s="571"/>
      <c r="C2" s="571"/>
      <c r="D2" s="571"/>
      <c r="E2" s="571"/>
      <c r="F2" s="571"/>
      <c r="G2" s="571"/>
      <c r="H2" s="571"/>
      <c r="I2" s="571"/>
      <c r="J2" s="571"/>
      <c r="K2" s="571"/>
      <c r="L2" s="571"/>
      <c r="M2" s="571"/>
    </row>
    <row r="3" spans="1:14" s="11" customFormat="1" ht="25.2" customHeight="1">
      <c r="A3" s="571" t="s">
        <v>383</v>
      </c>
      <c r="B3" s="571" t="s">
        <v>384</v>
      </c>
      <c r="C3" s="571" t="s">
        <v>7</v>
      </c>
      <c r="D3" s="571" t="s">
        <v>622</v>
      </c>
      <c r="E3" s="571" t="s">
        <v>623</v>
      </c>
      <c r="F3" s="571" t="s">
        <v>388</v>
      </c>
      <c r="G3" s="571"/>
      <c r="H3" s="571"/>
      <c r="I3" s="571" t="s">
        <v>110</v>
      </c>
      <c r="J3" s="571"/>
      <c r="K3" s="571" t="s">
        <v>114</v>
      </c>
      <c r="L3" s="571"/>
      <c r="M3" s="571" t="s">
        <v>390</v>
      </c>
    </row>
    <row r="4" spans="1:14" ht="144" customHeight="1">
      <c r="A4" s="571"/>
      <c r="B4" s="571"/>
      <c r="C4" s="571"/>
      <c r="D4" s="571"/>
      <c r="E4" s="571"/>
      <c r="F4" s="318" t="s">
        <v>491</v>
      </c>
      <c r="G4" s="54" t="s">
        <v>492</v>
      </c>
      <c r="H4" s="54" t="s">
        <v>493</v>
      </c>
      <c r="I4" s="54" t="s">
        <v>494</v>
      </c>
      <c r="J4" s="54" t="s">
        <v>495</v>
      </c>
      <c r="K4" s="54" t="s">
        <v>496</v>
      </c>
      <c r="L4" s="54" t="s">
        <v>497</v>
      </c>
      <c r="M4" s="571"/>
    </row>
    <row r="5" spans="1:14" ht="136.19999999999999" customHeight="1">
      <c r="A5" s="1" t="s">
        <v>391</v>
      </c>
      <c r="B5" s="2" t="s">
        <v>392</v>
      </c>
      <c r="C5" s="771" t="s">
        <v>393</v>
      </c>
      <c r="D5" s="31" t="s">
        <v>624</v>
      </c>
      <c r="E5" s="260">
        <v>43</v>
      </c>
      <c r="F5" s="260">
        <v>21</v>
      </c>
      <c r="G5" s="260">
        <v>22</v>
      </c>
      <c r="H5" s="260">
        <v>0</v>
      </c>
      <c r="I5" s="260">
        <v>0</v>
      </c>
      <c r="J5" s="260">
        <v>43</v>
      </c>
      <c r="K5" s="260">
        <v>0</v>
      </c>
      <c r="L5" s="2">
        <v>43</v>
      </c>
      <c r="M5" s="39"/>
    </row>
    <row r="6" spans="1:14" ht="70.2" customHeight="1">
      <c r="A6" s="1" t="s">
        <v>391</v>
      </c>
      <c r="B6" s="2" t="s">
        <v>392</v>
      </c>
      <c r="C6" s="773"/>
      <c r="D6" s="31" t="s">
        <v>625</v>
      </c>
      <c r="E6" s="2">
        <v>339</v>
      </c>
      <c r="F6" s="2">
        <v>214</v>
      </c>
      <c r="G6" s="2">
        <v>125</v>
      </c>
      <c r="H6" s="2">
        <v>0</v>
      </c>
      <c r="I6" s="2">
        <v>12</v>
      </c>
      <c r="J6" s="2">
        <v>327</v>
      </c>
      <c r="K6" s="2">
        <v>5</v>
      </c>
      <c r="L6" s="2">
        <v>334</v>
      </c>
      <c r="M6" s="39"/>
    </row>
    <row r="7" spans="1:14" ht="15">
      <c r="A7" s="14"/>
      <c r="B7" s="14"/>
      <c r="C7" s="14"/>
      <c r="D7" s="41"/>
      <c r="E7" s="14"/>
      <c r="F7" s="14"/>
      <c r="G7" s="14"/>
      <c r="H7" s="14"/>
    </row>
    <row r="8" spans="1:14" ht="31.95" customHeight="1">
      <c r="A8" s="571" t="s">
        <v>626</v>
      </c>
      <c r="B8" s="571"/>
      <c r="C8" s="571"/>
      <c r="D8" s="571"/>
      <c r="E8" s="571"/>
      <c r="F8" s="571"/>
      <c r="G8" s="571"/>
      <c r="H8" s="571"/>
      <c r="I8" s="571"/>
      <c r="J8" s="571"/>
      <c r="K8" s="571"/>
      <c r="L8" s="571"/>
    </row>
    <row r="9" spans="1:14" s="11" customFormat="1" ht="25.2" customHeight="1">
      <c r="A9" s="571" t="s">
        <v>383</v>
      </c>
      <c r="B9" s="571" t="s">
        <v>384</v>
      </c>
      <c r="C9" s="571" t="s">
        <v>7</v>
      </c>
      <c r="D9" s="571" t="s">
        <v>622</v>
      </c>
      <c r="E9" s="571" t="s">
        <v>623</v>
      </c>
      <c r="F9" s="571" t="s">
        <v>388</v>
      </c>
      <c r="G9" s="571"/>
      <c r="H9" s="571"/>
      <c r="I9" s="571" t="s">
        <v>110</v>
      </c>
      <c r="J9" s="571"/>
      <c r="K9" s="571" t="s">
        <v>114</v>
      </c>
      <c r="L9" s="571"/>
    </row>
    <row r="10" spans="1:14" ht="129" customHeight="1">
      <c r="A10" s="571"/>
      <c r="B10" s="571"/>
      <c r="C10" s="571"/>
      <c r="D10" s="571"/>
      <c r="E10" s="571"/>
      <c r="F10" s="318" t="s">
        <v>491</v>
      </c>
      <c r="G10" s="54" t="s">
        <v>492</v>
      </c>
      <c r="H10" s="54" t="s">
        <v>493</v>
      </c>
      <c r="I10" s="54" t="s">
        <v>500</v>
      </c>
      <c r="J10" s="54" t="s">
        <v>501</v>
      </c>
      <c r="K10" s="54" t="s">
        <v>496</v>
      </c>
      <c r="L10" s="54" t="s">
        <v>497</v>
      </c>
    </row>
    <row r="11" spans="1:14" ht="79.95" customHeight="1">
      <c r="A11" s="1" t="s">
        <v>391</v>
      </c>
      <c r="B11" s="2" t="s">
        <v>392</v>
      </c>
      <c r="C11" s="314" t="s">
        <v>400</v>
      </c>
      <c r="D11" s="31" t="s">
        <v>624</v>
      </c>
      <c r="E11" s="319">
        <f t="shared" ref="E11:L11" si="0">E5/$E$5</f>
        <v>1</v>
      </c>
      <c r="F11" s="320">
        <f t="shared" si="0"/>
        <v>0.48837209302325579</v>
      </c>
      <c r="G11" s="320">
        <f t="shared" si="0"/>
        <v>0.51162790697674421</v>
      </c>
      <c r="H11" s="320">
        <f t="shared" si="0"/>
        <v>0</v>
      </c>
      <c r="I11" s="320">
        <f t="shared" si="0"/>
        <v>0</v>
      </c>
      <c r="J11" s="320">
        <f t="shared" si="0"/>
        <v>1</v>
      </c>
      <c r="K11" s="384">
        <f t="shared" si="0"/>
        <v>0</v>
      </c>
      <c r="L11" s="316">
        <f t="shared" si="0"/>
        <v>1</v>
      </c>
    </row>
    <row r="12" spans="1:14" ht="57" customHeight="1">
      <c r="A12" s="1" t="s">
        <v>391</v>
      </c>
      <c r="B12" s="2" t="s">
        <v>392</v>
      </c>
      <c r="C12" s="314" t="s">
        <v>400</v>
      </c>
      <c r="D12" s="31" t="s">
        <v>625</v>
      </c>
      <c r="E12" s="319">
        <f>E6/$E$6</f>
        <v>1</v>
      </c>
      <c r="F12" s="319">
        <f t="shared" ref="F12:L12" si="1">F6/$E$6</f>
        <v>0.63126843657817111</v>
      </c>
      <c r="G12" s="319">
        <f>G6/$E$6</f>
        <v>0.36873156342182889</v>
      </c>
      <c r="H12" s="319">
        <f>H6/$E$6</f>
        <v>0</v>
      </c>
      <c r="I12" s="319">
        <f>I6/$E$6</f>
        <v>3.5398230088495575E-2</v>
      </c>
      <c r="J12" s="319">
        <f t="shared" si="1"/>
        <v>0.96460176991150437</v>
      </c>
      <c r="K12" s="319">
        <f>K6/$E$6</f>
        <v>1.4749262536873156E-2</v>
      </c>
      <c r="L12" s="319">
        <f t="shared" si="1"/>
        <v>0.98525073746312686</v>
      </c>
    </row>
  </sheetData>
  <mergeCells count="21">
    <mergeCell ref="C5:C6"/>
    <mergeCell ref="A8:L8"/>
    <mergeCell ref="A9:A10"/>
    <mergeCell ref="B9:B10"/>
    <mergeCell ref="C9:C10"/>
    <mergeCell ref="D9:D10"/>
    <mergeCell ref="E9:E10"/>
    <mergeCell ref="F9:H9"/>
    <mergeCell ref="I9:J9"/>
    <mergeCell ref="K9:L9"/>
    <mergeCell ref="A1:M1"/>
    <mergeCell ref="A2:M2"/>
    <mergeCell ref="A3:A4"/>
    <mergeCell ref="B3:B4"/>
    <mergeCell ref="C3:C4"/>
    <mergeCell ref="D3:D4"/>
    <mergeCell ref="E3:E4"/>
    <mergeCell ref="F3:H3"/>
    <mergeCell ref="I3:J3"/>
    <mergeCell ref="K3:L3"/>
    <mergeCell ref="M3:M4"/>
  </mergeCells>
  <hyperlinks>
    <hyperlink ref="N1" location="'Indicaciones y definiciones'!A1" display="Regresar" xr:uid="{BFDEA009-6E54-4C59-9AA7-DE5210E405C7}"/>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F689-1236-F747-A231-F01CE6886239}">
  <sheetPr>
    <tabColor rgb="FFA1E9ED"/>
  </sheetPr>
  <dimension ref="A1:N12"/>
  <sheetViews>
    <sheetView zoomScale="70" zoomScaleNormal="70" workbookViewId="0">
      <selection activeCell="F6" sqref="F6:G6"/>
    </sheetView>
  </sheetViews>
  <sheetFormatPr baseColWidth="10" defaultColWidth="10.6640625" defaultRowHeight="15.75" customHeight="1"/>
  <cols>
    <col min="1" max="1" width="10.6640625" style="10"/>
    <col min="2" max="2" width="20" style="10" customWidth="1"/>
    <col min="3" max="3" width="18.33203125" style="10" customWidth="1"/>
    <col min="4" max="4" width="24" style="10" customWidth="1"/>
    <col min="5" max="5" width="18.44140625" style="10" customWidth="1"/>
    <col min="6" max="7" width="15.6640625" style="10" customWidth="1"/>
    <col min="8" max="8" width="27" style="10" customWidth="1"/>
    <col min="9" max="12" width="25.33203125" style="10" customWidth="1"/>
    <col min="13" max="13" width="21.6640625" style="10" customWidth="1"/>
    <col min="14" max="16384" width="10.6640625" style="10"/>
  </cols>
  <sheetData>
    <row r="1" spans="1:14" ht="52.95" customHeight="1">
      <c r="A1" s="615" t="s">
        <v>620</v>
      </c>
      <c r="B1" s="615"/>
      <c r="C1" s="615"/>
      <c r="D1" s="615"/>
      <c r="E1" s="615"/>
      <c r="F1" s="615"/>
      <c r="G1" s="615"/>
      <c r="H1" s="615"/>
      <c r="I1" s="615"/>
      <c r="J1" s="615"/>
      <c r="K1" s="615"/>
      <c r="L1" s="615"/>
      <c r="M1" s="615"/>
      <c r="N1" s="510" t="s">
        <v>105</v>
      </c>
    </row>
    <row r="2" spans="1:14" ht="24" customHeight="1">
      <c r="A2" s="615" t="s">
        <v>621</v>
      </c>
      <c r="B2" s="615"/>
      <c r="C2" s="615"/>
      <c r="D2" s="615"/>
      <c r="E2" s="615"/>
      <c r="F2" s="615"/>
      <c r="G2" s="615"/>
      <c r="H2" s="615"/>
      <c r="I2" s="615"/>
      <c r="J2" s="615"/>
      <c r="K2" s="615"/>
      <c r="L2" s="615"/>
      <c r="M2" s="615"/>
    </row>
    <row r="3" spans="1:14" s="11" customFormat="1" ht="25.2" customHeight="1">
      <c r="A3" s="779" t="s">
        <v>383</v>
      </c>
      <c r="B3" s="779" t="s">
        <v>384</v>
      </c>
      <c r="C3" s="779" t="s">
        <v>7</v>
      </c>
      <c r="D3" s="615" t="s">
        <v>622</v>
      </c>
      <c r="E3" s="615" t="s">
        <v>623</v>
      </c>
      <c r="F3" s="615" t="s">
        <v>388</v>
      </c>
      <c r="G3" s="615"/>
      <c r="H3" s="615"/>
      <c r="I3" s="615" t="s">
        <v>110</v>
      </c>
      <c r="J3" s="615"/>
      <c r="K3" s="615" t="s">
        <v>114</v>
      </c>
      <c r="L3" s="615"/>
      <c r="M3" s="615" t="s">
        <v>390</v>
      </c>
    </row>
    <row r="4" spans="1:14" ht="144" customHeight="1">
      <c r="A4" s="779"/>
      <c r="B4" s="779"/>
      <c r="C4" s="779"/>
      <c r="D4" s="615"/>
      <c r="E4" s="615"/>
      <c r="F4" s="85" t="s">
        <v>491</v>
      </c>
      <c r="G4" s="86" t="s">
        <v>492</v>
      </c>
      <c r="H4" s="86" t="s">
        <v>493</v>
      </c>
      <c r="I4" s="86" t="s">
        <v>494</v>
      </c>
      <c r="J4" s="86" t="s">
        <v>495</v>
      </c>
      <c r="K4" s="86" t="s">
        <v>496</v>
      </c>
      <c r="L4" s="86" t="s">
        <v>497</v>
      </c>
      <c r="M4" s="615"/>
    </row>
    <row r="5" spans="1:14" ht="70.2" customHeight="1">
      <c r="A5" s="48" t="s">
        <v>402</v>
      </c>
      <c r="B5" s="48" t="s">
        <v>403</v>
      </c>
      <c r="C5" s="780" t="s">
        <v>393</v>
      </c>
      <c r="D5" s="80" t="s">
        <v>624</v>
      </c>
      <c r="E5" s="44">
        <v>31</v>
      </c>
      <c r="F5" s="44">
        <v>12</v>
      </c>
      <c r="G5" s="44">
        <v>15</v>
      </c>
      <c r="H5" s="44">
        <v>4</v>
      </c>
      <c r="I5" s="44">
        <v>20</v>
      </c>
      <c r="J5" s="44">
        <v>11</v>
      </c>
      <c r="K5" s="44">
        <v>28</v>
      </c>
      <c r="L5" s="44">
        <v>3</v>
      </c>
      <c r="M5" s="39"/>
    </row>
    <row r="6" spans="1:14" ht="70.2" customHeight="1">
      <c r="A6" s="48" t="s">
        <v>402</v>
      </c>
      <c r="B6" s="48" t="s">
        <v>403</v>
      </c>
      <c r="C6" s="781"/>
      <c r="D6" s="80" t="s">
        <v>625</v>
      </c>
      <c r="E6" s="44">
        <v>124</v>
      </c>
      <c r="F6" s="44">
        <v>63</v>
      </c>
      <c r="G6" s="44">
        <v>61</v>
      </c>
      <c r="H6" s="44" t="s">
        <v>519</v>
      </c>
      <c r="I6" s="44">
        <v>78</v>
      </c>
      <c r="J6" s="44">
        <v>46</v>
      </c>
      <c r="K6" s="44">
        <v>35</v>
      </c>
      <c r="L6" s="44">
        <v>89</v>
      </c>
      <c r="M6" s="39"/>
    </row>
    <row r="7" spans="1:14" ht="15">
      <c r="A7" s="14"/>
      <c r="B7" s="14"/>
      <c r="C7" s="14"/>
      <c r="D7" s="41"/>
      <c r="E7" s="14"/>
      <c r="F7" s="14"/>
      <c r="G7" s="14"/>
      <c r="H7" s="14"/>
    </row>
    <row r="8" spans="1:14" ht="31.95" customHeight="1">
      <c r="A8" s="615" t="s">
        <v>626</v>
      </c>
      <c r="B8" s="615"/>
      <c r="C8" s="615"/>
      <c r="D8" s="615"/>
      <c r="E8" s="615"/>
      <c r="F8" s="615"/>
      <c r="G8" s="615"/>
      <c r="H8" s="615"/>
      <c r="I8" s="615"/>
      <c r="J8" s="615"/>
      <c r="K8" s="615"/>
      <c r="L8" s="615"/>
    </row>
    <row r="9" spans="1:14" s="11" customFormat="1" ht="25.2" customHeight="1">
      <c r="A9" s="779" t="s">
        <v>383</v>
      </c>
      <c r="B9" s="779" t="s">
        <v>384</v>
      </c>
      <c r="C9" s="779" t="s">
        <v>7</v>
      </c>
      <c r="D9" s="615" t="s">
        <v>622</v>
      </c>
      <c r="E9" s="615" t="s">
        <v>623</v>
      </c>
      <c r="F9" s="615" t="s">
        <v>388</v>
      </c>
      <c r="G9" s="615"/>
      <c r="H9" s="615"/>
      <c r="I9" s="615" t="s">
        <v>110</v>
      </c>
      <c r="J9" s="615"/>
      <c r="K9" s="615" t="s">
        <v>114</v>
      </c>
      <c r="L9" s="615"/>
    </row>
    <row r="10" spans="1:14" ht="129" customHeight="1">
      <c r="A10" s="779"/>
      <c r="B10" s="779"/>
      <c r="C10" s="779"/>
      <c r="D10" s="615"/>
      <c r="E10" s="615"/>
      <c r="F10" s="85" t="s">
        <v>491</v>
      </c>
      <c r="G10" s="86" t="s">
        <v>492</v>
      </c>
      <c r="H10" s="86" t="s">
        <v>493</v>
      </c>
      <c r="I10" s="86" t="s">
        <v>500</v>
      </c>
      <c r="J10" s="86" t="s">
        <v>501</v>
      </c>
      <c r="K10" s="86" t="s">
        <v>496</v>
      </c>
      <c r="L10" s="86" t="s">
        <v>497</v>
      </c>
    </row>
    <row r="11" spans="1:14" ht="79.95" customHeight="1">
      <c r="A11" s="48" t="s">
        <v>402</v>
      </c>
      <c r="B11" s="48" t="s">
        <v>403</v>
      </c>
      <c r="C11" s="47" t="s">
        <v>400</v>
      </c>
      <c r="D11" s="80" t="s">
        <v>624</v>
      </c>
      <c r="E11" s="45">
        <f t="shared" ref="E11:L11" si="0">E5/$E$5</f>
        <v>1</v>
      </c>
      <c r="F11" s="46">
        <f t="shared" si="0"/>
        <v>0.38709677419354838</v>
      </c>
      <c r="G11" s="46">
        <f t="shared" si="0"/>
        <v>0.4838709677419355</v>
      </c>
      <c r="H11" s="46">
        <f t="shared" si="0"/>
        <v>0.12903225806451613</v>
      </c>
      <c r="I11" s="46">
        <f t="shared" si="0"/>
        <v>0.64516129032258063</v>
      </c>
      <c r="J11" s="46">
        <f t="shared" si="0"/>
        <v>0.35483870967741937</v>
      </c>
      <c r="K11" s="321">
        <f t="shared" si="0"/>
        <v>0.90322580645161288</v>
      </c>
      <c r="L11" s="243">
        <f t="shared" si="0"/>
        <v>9.6774193548387094E-2</v>
      </c>
    </row>
    <row r="12" spans="1:14" ht="57" customHeight="1">
      <c r="A12" s="48" t="s">
        <v>402</v>
      </c>
      <c r="B12" s="48" t="s">
        <v>403</v>
      </c>
      <c r="C12" s="47" t="s">
        <v>400</v>
      </c>
      <c r="D12" s="80" t="s">
        <v>625</v>
      </c>
      <c r="E12" s="45">
        <f>E6/$E$6</f>
        <v>1</v>
      </c>
      <c r="F12" s="45">
        <f t="shared" ref="F12:L12" si="1">F6/$E$6</f>
        <v>0.50806451612903225</v>
      </c>
      <c r="G12" s="45">
        <f>G6/$E$6</f>
        <v>0.49193548387096775</v>
      </c>
      <c r="H12" s="45" t="s">
        <v>519</v>
      </c>
      <c r="I12" s="45">
        <f>I6/$E$6</f>
        <v>0.62903225806451613</v>
      </c>
      <c r="J12" s="45">
        <f t="shared" si="1"/>
        <v>0.37096774193548387</v>
      </c>
      <c r="K12" s="45">
        <f>K6/$E$6</f>
        <v>0.28225806451612906</v>
      </c>
      <c r="L12" s="45">
        <f t="shared" si="1"/>
        <v>0.717741935483871</v>
      </c>
    </row>
  </sheetData>
  <mergeCells count="21">
    <mergeCell ref="C5:C6"/>
    <mergeCell ref="A8:L8"/>
    <mergeCell ref="D9:D10"/>
    <mergeCell ref="E9:E10"/>
    <mergeCell ref="F9:H9"/>
    <mergeCell ref="I9:J9"/>
    <mergeCell ref="K9:L9"/>
    <mergeCell ref="A9:A10"/>
    <mergeCell ref="B9:B10"/>
    <mergeCell ref="C9:C10"/>
    <mergeCell ref="A1:M1"/>
    <mergeCell ref="A2:M2"/>
    <mergeCell ref="D3:D4"/>
    <mergeCell ref="E3:E4"/>
    <mergeCell ref="F3:H3"/>
    <mergeCell ref="I3:J3"/>
    <mergeCell ref="K3:L3"/>
    <mergeCell ref="M3:M4"/>
    <mergeCell ref="A3:A4"/>
    <mergeCell ref="B3:B4"/>
    <mergeCell ref="C3:C4"/>
  </mergeCells>
  <hyperlinks>
    <hyperlink ref="N1" location="'Indicaciones y definiciones'!A1" display="Regresar" xr:uid="{C4DF3ED1-CF9C-4914-B8F0-E32140E8A8B5}"/>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FCC37-DCA2-7A4C-905A-DEC507CAD284}">
  <sheetPr>
    <tabColor rgb="FFA1E9ED"/>
  </sheetPr>
  <dimension ref="A1:N8"/>
  <sheetViews>
    <sheetView topLeftCell="D1" zoomScale="50" zoomScaleNormal="50" workbookViewId="0">
      <selection activeCell="O6" sqref="O6"/>
    </sheetView>
  </sheetViews>
  <sheetFormatPr baseColWidth="10" defaultColWidth="10.6640625" defaultRowHeight="34.200000000000003" customHeight="1"/>
  <cols>
    <col min="1" max="1" width="15.6640625" style="10" customWidth="1"/>
    <col min="2" max="2" width="17.33203125" style="10" customWidth="1"/>
    <col min="3" max="3" width="21.109375" style="10" customWidth="1"/>
    <col min="4" max="4" width="29.6640625" style="10" customWidth="1"/>
    <col min="5" max="5" width="25.109375" style="10" customWidth="1"/>
    <col min="6" max="6" width="27.33203125" style="10" customWidth="1"/>
    <col min="7" max="7" width="23.6640625" style="10" customWidth="1"/>
    <col min="8" max="8" width="18.44140625" style="10" customWidth="1"/>
    <col min="9" max="9" width="19.109375" style="10" customWidth="1"/>
    <col min="10" max="10" width="20" style="10" customWidth="1"/>
    <col min="11" max="11" width="18.44140625" style="10" customWidth="1"/>
    <col min="12" max="12" width="28.44140625" style="10" customWidth="1"/>
    <col min="13" max="13" width="21" style="10" customWidth="1"/>
    <col min="14" max="16384" width="10.6640625" style="10"/>
  </cols>
  <sheetData>
    <row r="1" spans="1:14" ht="54" customHeight="1">
      <c r="A1" s="571" t="s">
        <v>627</v>
      </c>
      <c r="B1" s="571"/>
      <c r="C1" s="571"/>
      <c r="D1" s="571"/>
      <c r="E1" s="571"/>
      <c r="F1" s="571"/>
      <c r="G1" s="571"/>
      <c r="H1" s="571"/>
      <c r="I1" s="571"/>
      <c r="J1" s="571"/>
      <c r="K1" s="571"/>
      <c r="L1" s="571"/>
      <c r="M1" s="571"/>
      <c r="N1" s="510" t="s">
        <v>105</v>
      </c>
    </row>
    <row r="2" spans="1:14" ht="61.2" customHeight="1">
      <c r="A2" s="769" t="s">
        <v>628</v>
      </c>
      <c r="B2" s="769"/>
      <c r="C2" s="769"/>
      <c r="D2" s="769"/>
      <c r="E2" s="769"/>
      <c r="F2" s="769"/>
      <c r="G2" s="769"/>
      <c r="H2" s="769"/>
      <c r="I2" s="769"/>
      <c r="J2" s="769"/>
      <c r="K2" s="769"/>
      <c r="L2" s="542" t="s">
        <v>381</v>
      </c>
      <c r="M2" s="542"/>
    </row>
    <row r="3" spans="1:14" ht="34.200000000000003" customHeight="1">
      <c r="A3" s="571" t="s">
        <v>629</v>
      </c>
      <c r="B3" s="571"/>
      <c r="C3" s="571"/>
      <c r="D3" s="571"/>
      <c r="E3" s="571"/>
      <c r="F3" s="571"/>
      <c r="G3" s="571"/>
      <c r="H3" s="571"/>
      <c r="I3" s="571"/>
      <c r="J3" s="571"/>
      <c r="K3" s="571"/>
      <c r="L3" s="571"/>
      <c r="M3" s="571"/>
    </row>
    <row r="4" spans="1:14" s="11" customFormat="1" ht="58.2" customHeight="1">
      <c r="A4" s="6" t="s">
        <v>383</v>
      </c>
      <c r="B4" s="6" t="s">
        <v>384</v>
      </c>
      <c r="C4" s="6" t="s">
        <v>7</v>
      </c>
      <c r="D4" s="6" t="s">
        <v>630</v>
      </c>
      <c r="E4" s="6" t="s">
        <v>631</v>
      </c>
      <c r="F4" s="6" t="s">
        <v>387</v>
      </c>
      <c r="G4" s="6" t="s">
        <v>388</v>
      </c>
      <c r="H4" s="6" t="s">
        <v>110</v>
      </c>
      <c r="I4" s="6" t="s">
        <v>111</v>
      </c>
      <c r="J4" s="6" t="s">
        <v>112</v>
      </c>
      <c r="K4" s="6" t="s">
        <v>389</v>
      </c>
      <c r="L4" s="6" t="s">
        <v>114</v>
      </c>
      <c r="M4" s="6" t="s">
        <v>390</v>
      </c>
    </row>
    <row r="5" spans="1:14" ht="126" customHeight="1">
      <c r="A5" s="1" t="s">
        <v>391</v>
      </c>
      <c r="B5" s="2" t="s">
        <v>392</v>
      </c>
      <c r="C5" s="12" t="s">
        <v>393</v>
      </c>
      <c r="D5" s="12" t="s">
        <v>632</v>
      </c>
      <c r="E5" s="260">
        <v>14</v>
      </c>
      <c r="F5" s="260">
        <v>3</v>
      </c>
      <c r="G5" s="314">
        <v>4</v>
      </c>
      <c r="H5" s="314">
        <v>4</v>
      </c>
      <c r="I5" s="15">
        <v>7</v>
      </c>
      <c r="J5" s="15">
        <v>5</v>
      </c>
      <c r="K5" s="15">
        <v>3</v>
      </c>
      <c r="L5" s="15">
        <v>3</v>
      </c>
      <c r="M5" s="31"/>
    </row>
    <row r="6" spans="1:14" ht="78" customHeight="1">
      <c r="A6" s="1" t="s">
        <v>391</v>
      </c>
      <c r="B6" s="2" t="s">
        <v>392</v>
      </c>
      <c r="C6" s="12" t="s">
        <v>393</v>
      </c>
      <c r="D6" s="12" t="s">
        <v>633</v>
      </c>
      <c r="E6" s="2">
        <v>207</v>
      </c>
      <c r="F6" s="2">
        <v>5</v>
      </c>
      <c r="G6" s="314">
        <v>59</v>
      </c>
      <c r="H6" s="314">
        <v>59</v>
      </c>
      <c r="I6" s="15">
        <v>132</v>
      </c>
      <c r="J6" s="15">
        <v>25</v>
      </c>
      <c r="K6" s="15">
        <v>2</v>
      </c>
      <c r="L6" s="15">
        <v>16</v>
      </c>
      <c r="M6" s="31"/>
    </row>
    <row r="7" spans="1:14" ht="78" customHeight="1">
      <c r="A7" s="1" t="s">
        <v>391</v>
      </c>
      <c r="B7" s="2" t="s">
        <v>392</v>
      </c>
      <c r="C7" s="12" t="s">
        <v>393</v>
      </c>
      <c r="D7" s="12" t="s">
        <v>634</v>
      </c>
      <c r="E7" s="2">
        <v>1364</v>
      </c>
      <c r="F7" s="2">
        <v>238</v>
      </c>
      <c r="G7" s="314">
        <v>161</v>
      </c>
      <c r="H7" s="314">
        <v>75</v>
      </c>
      <c r="I7" s="15">
        <v>776</v>
      </c>
      <c r="J7" s="15">
        <v>627</v>
      </c>
      <c r="K7" s="15">
        <v>43</v>
      </c>
      <c r="L7" s="15">
        <v>2</v>
      </c>
      <c r="M7" s="31"/>
    </row>
    <row r="8" spans="1:14" ht="78" customHeight="1">
      <c r="A8" s="1" t="s">
        <v>391</v>
      </c>
      <c r="B8" s="2" t="s">
        <v>392</v>
      </c>
      <c r="C8" s="12" t="s">
        <v>393</v>
      </c>
      <c r="D8" s="12" t="s">
        <v>635</v>
      </c>
      <c r="E8" s="2">
        <v>22</v>
      </c>
      <c r="F8" s="2">
        <v>5</v>
      </c>
      <c r="G8" s="314">
        <v>3</v>
      </c>
      <c r="H8" s="314">
        <v>3</v>
      </c>
      <c r="I8" s="15">
        <v>10</v>
      </c>
      <c r="J8" s="15">
        <v>10</v>
      </c>
      <c r="K8" s="15">
        <v>1</v>
      </c>
      <c r="L8" s="15">
        <v>4</v>
      </c>
      <c r="M8" s="31"/>
    </row>
  </sheetData>
  <mergeCells count="4">
    <mergeCell ref="A1:M1"/>
    <mergeCell ref="A2:K2"/>
    <mergeCell ref="L2:M2"/>
    <mergeCell ref="A3:M3"/>
  </mergeCells>
  <hyperlinks>
    <hyperlink ref="L2:M2" location="'Rasgos y Ejemplos'!A2:H11" display="Ir a rasgos" xr:uid="{7AAB53EB-A5A4-8345-96F3-DDF64A02F916}"/>
    <hyperlink ref="N1" location="'Indicaciones y definiciones'!A1" display="Regresar" xr:uid="{A4DF373C-39C6-46B2-8779-A69990170DBF}"/>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7CB4A-D44E-514B-8EAA-F3E40EBA2769}">
  <sheetPr>
    <tabColor rgb="FFA1E9ED"/>
  </sheetPr>
  <dimension ref="A1:N8"/>
  <sheetViews>
    <sheetView topLeftCell="N1" zoomScale="70" zoomScaleNormal="70" workbookViewId="0">
      <selection activeCell="N1" sqref="N1"/>
    </sheetView>
  </sheetViews>
  <sheetFormatPr baseColWidth="10" defaultColWidth="10.6640625" defaultRowHeight="34.200000000000003" customHeight="1"/>
  <cols>
    <col min="1" max="1" width="15.6640625" style="10" customWidth="1"/>
    <col min="2" max="2" width="17.33203125" style="10" customWidth="1"/>
    <col min="3" max="3" width="21.109375" style="10" customWidth="1"/>
    <col min="4" max="4" width="29.6640625" style="10" customWidth="1"/>
    <col min="5" max="5" width="25.109375" style="10" customWidth="1"/>
    <col min="6" max="6" width="27.33203125" style="10" customWidth="1"/>
    <col min="7" max="7" width="23.6640625" style="10" customWidth="1"/>
    <col min="8" max="8" width="18.44140625" style="10" customWidth="1"/>
    <col min="9" max="9" width="19.109375" style="10" customWidth="1"/>
    <col min="10" max="10" width="20" style="10" customWidth="1"/>
    <col min="11" max="11" width="18.44140625" style="10" customWidth="1"/>
    <col min="12" max="12" width="28.44140625" style="10" customWidth="1"/>
    <col min="13" max="13" width="21" style="10" customWidth="1"/>
    <col min="14" max="16384" width="10.6640625" style="10"/>
  </cols>
  <sheetData>
    <row r="1" spans="1:14" ht="54" customHeight="1">
      <c r="A1" s="615" t="s">
        <v>627</v>
      </c>
      <c r="B1" s="615"/>
      <c r="C1" s="615"/>
      <c r="D1" s="615"/>
      <c r="E1" s="615"/>
      <c r="F1" s="615"/>
      <c r="G1" s="615"/>
      <c r="H1" s="615"/>
      <c r="I1" s="615"/>
      <c r="J1" s="615"/>
      <c r="K1" s="615"/>
      <c r="L1" s="615"/>
      <c r="M1" s="615"/>
      <c r="N1" s="510" t="s">
        <v>105</v>
      </c>
    </row>
    <row r="2" spans="1:14" ht="61.2" customHeight="1">
      <c r="A2" s="770" t="s">
        <v>628</v>
      </c>
      <c r="B2" s="770"/>
      <c r="C2" s="770"/>
      <c r="D2" s="770"/>
      <c r="E2" s="770"/>
      <c r="F2" s="770"/>
      <c r="G2" s="770"/>
      <c r="H2" s="770"/>
      <c r="I2" s="770"/>
      <c r="J2" s="770"/>
      <c r="K2" s="770"/>
      <c r="L2" s="559" t="s">
        <v>381</v>
      </c>
      <c r="M2" s="559"/>
    </row>
    <row r="3" spans="1:14" ht="34.200000000000003" customHeight="1">
      <c r="A3" s="615" t="s">
        <v>629</v>
      </c>
      <c r="B3" s="615"/>
      <c r="C3" s="615"/>
      <c r="D3" s="615"/>
      <c r="E3" s="615"/>
      <c r="F3" s="615"/>
      <c r="G3" s="615"/>
      <c r="H3" s="615"/>
      <c r="I3" s="615"/>
      <c r="J3" s="615"/>
      <c r="K3" s="615"/>
      <c r="L3" s="615"/>
      <c r="M3" s="615"/>
    </row>
    <row r="4" spans="1:14" s="11" customFormat="1" ht="58.2" customHeight="1">
      <c r="A4" s="57" t="s">
        <v>383</v>
      </c>
      <c r="B4" s="57" t="s">
        <v>384</v>
      </c>
      <c r="C4" s="57" t="s">
        <v>7</v>
      </c>
      <c r="D4" s="57" t="s">
        <v>630</v>
      </c>
      <c r="E4" s="57" t="s">
        <v>631</v>
      </c>
      <c r="F4" s="57" t="s">
        <v>387</v>
      </c>
      <c r="G4" s="57" t="s">
        <v>388</v>
      </c>
      <c r="H4" s="57" t="s">
        <v>110</v>
      </c>
      <c r="I4" s="57" t="s">
        <v>111</v>
      </c>
      <c r="J4" s="57" t="s">
        <v>112</v>
      </c>
      <c r="K4" s="57" t="s">
        <v>389</v>
      </c>
      <c r="L4" s="57" t="s">
        <v>114</v>
      </c>
      <c r="M4" s="57" t="s">
        <v>390</v>
      </c>
    </row>
    <row r="5" spans="1:14" ht="78" customHeight="1">
      <c r="A5" s="50" t="s">
        <v>402</v>
      </c>
      <c r="B5" s="50" t="s">
        <v>403</v>
      </c>
      <c r="C5" s="12" t="s">
        <v>393</v>
      </c>
      <c r="D5" s="322" t="s">
        <v>632</v>
      </c>
      <c r="E5" s="44">
        <v>25</v>
      </c>
      <c r="F5" s="44">
        <v>3</v>
      </c>
      <c r="G5" s="241">
        <v>13</v>
      </c>
      <c r="H5" s="241">
        <v>8</v>
      </c>
      <c r="I5" s="50">
        <v>5</v>
      </c>
      <c r="J5" s="50">
        <v>0</v>
      </c>
      <c r="K5" s="50">
        <v>0</v>
      </c>
      <c r="L5" s="50">
        <v>4</v>
      </c>
      <c r="M5" s="15"/>
    </row>
    <row r="6" spans="1:14" ht="78" customHeight="1">
      <c r="A6" s="50" t="s">
        <v>402</v>
      </c>
      <c r="B6" s="50" t="s">
        <v>403</v>
      </c>
      <c r="C6" s="12" t="s">
        <v>393</v>
      </c>
      <c r="D6" s="322" t="s">
        <v>633</v>
      </c>
      <c r="E6" s="44">
        <v>40</v>
      </c>
      <c r="F6" s="44">
        <v>22</v>
      </c>
      <c r="G6" s="241">
        <v>4</v>
      </c>
      <c r="H6" s="241">
        <v>13</v>
      </c>
      <c r="I6" s="50">
        <v>5</v>
      </c>
      <c r="J6" s="50">
        <v>7</v>
      </c>
      <c r="K6" s="50">
        <v>0</v>
      </c>
      <c r="L6" s="50">
        <v>17</v>
      </c>
      <c r="M6" s="15"/>
    </row>
    <row r="7" spans="1:14" ht="78" customHeight="1">
      <c r="A7" s="50" t="s">
        <v>402</v>
      </c>
      <c r="B7" s="50" t="s">
        <v>403</v>
      </c>
      <c r="C7" s="12" t="s">
        <v>393</v>
      </c>
      <c r="D7" s="322" t="s">
        <v>634</v>
      </c>
      <c r="E7" s="44">
        <v>50</v>
      </c>
      <c r="F7" s="44">
        <v>33</v>
      </c>
      <c r="G7" s="241">
        <v>24</v>
      </c>
      <c r="H7" s="241">
        <v>18</v>
      </c>
      <c r="I7" s="50">
        <v>3</v>
      </c>
      <c r="J7" s="50">
        <v>11</v>
      </c>
      <c r="K7" s="50">
        <v>4</v>
      </c>
      <c r="L7" s="50">
        <v>23</v>
      </c>
      <c r="M7" s="15"/>
    </row>
    <row r="8" spans="1:14" ht="78" customHeight="1">
      <c r="A8" s="50" t="s">
        <v>402</v>
      </c>
      <c r="B8" s="50" t="s">
        <v>403</v>
      </c>
      <c r="C8" s="12" t="s">
        <v>393</v>
      </c>
      <c r="D8" s="322" t="s">
        <v>635</v>
      </c>
      <c r="E8" s="44">
        <v>30</v>
      </c>
      <c r="F8" s="44">
        <v>21</v>
      </c>
      <c r="G8" s="241">
        <v>21</v>
      </c>
      <c r="H8" s="241">
        <v>12</v>
      </c>
      <c r="I8" s="50">
        <v>3</v>
      </c>
      <c r="J8" s="50">
        <v>0</v>
      </c>
      <c r="K8" s="50">
        <v>6</v>
      </c>
      <c r="L8" s="50">
        <v>13</v>
      </c>
      <c r="M8" s="15"/>
    </row>
  </sheetData>
  <mergeCells count="4">
    <mergeCell ref="A1:M1"/>
    <mergeCell ref="A3:M3"/>
    <mergeCell ref="A2:K2"/>
    <mergeCell ref="L2:M2"/>
  </mergeCells>
  <hyperlinks>
    <hyperlink ref="L2:M2" location="'Rasgos y Ejemplos'!A2:H11" display="Ir a rasgos" xr:uid="{25216924-4C92-9C49-9BE5-07D48776A720}"/>
    <hyperlink ref="N1" location="'Indicaciones y definiciones'!A1" display="Regresar" xr:uid="{3426ED7B-7646-4EBF-89F7-4FD04337FC1B}"/>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69FF1-CFC6-3A4A-B093-B7D3D38C80F7}">
  <sheetPr>
    <tabColor theme="9" tint="0.59999389629810485"/>
  </sheetPr>
  <dimension ref="A1:N43"/>
  <sheetViews>
    <sheetView zoomScale="70" zoomScaleNormal="70" workbookViewId="0">
      <selection activeCell="A5" sqref="A5"/>
    </sheetView>
  </sheetViews>
  <sheetFormatPr baseColWidth="10" defaultColWidth="8.6640625" defaultRowHeight="17.399999999999999"/>
  <cols>
    <col min="1" max="3" width="18.6640625" style="5" customWidth="1"/>
    <col min="4" max="4" width="23" style="5" customWidth="1"/>
    <col min="5" max="5" width="20.33203125" style="5" customWidth="1"/>
    <col min="6" max="6" width="29.109375" style="5" customWidth="1"/>
    <col min="7" max="7" width="21.33203125" style="5" customWidth="1"/>
    <col min="8" max="8" width="14.44140625" style="5" customWidth="1"/>
    <col min="9" max="11" width="18.6640625" style="5" customWidth="1"/>
    <col min="12" max="12" width="28.6640625" style="5" customWidth="1"/>
    <col min="13" max="13" width="22.6640625" style="5" customWidth="1"/>
    <col min="14" max="16384" width="8.6640625" style="5"/>
  </cols>
  <sheetData>
    <row r="1" spans="1:14" ht="43.95" customHeight="1">
      <c r="A1" s="551" t="s">
        <v>379</v>
      </c>
      <c r="B1" s="552"/>
      <c r="C1" s="552"/>
      <c r="D1" s="552"/>
      <c r="E1" s="552"/>
      <c r="F1" s="552"/>
      <c r="G1" s="552"/>
      <c r="H1" s="552"/>
      <c r="I1" s="552"/>
      <c r="J1" s="552"/>
      <c r="K1" s="552"/>
      <c r="L1" s="552"/>
      <c r="M1" s="553"/>
      <c r="N1" s="510" t="s">
        <v>105</v>
      </c>
    </row>
    <row r="2" spans="1:14" ht="39" customHeight="1">
      <c r="A2" s="558" t="s">
        <v>401</v>
      </c>
      <c r="B2" s="558"/>
      <c r="C2" s="558"/>
      <c r="D2" s="558"/>
      <c r="E2" s="558"/>
      <c r="F2" s="558"/>
      <c r="G2" s="558"/>
      <c r="H2" s="558"/>
      <c r="I2" s="558"/>
      <c r="J2" s="558"/>
      <c r="K2" s="558"/>
      <c r="L2" s="559" t="s">
        <v>381</v>
      </c>
      <c r="M2" s="559"/>
    </row>
    <row r="3" spans="1:14" ht="25.95" customHeight="1">
      <c r="A3" s="554" t="s">
        <v>382</v>
      </c>
      <c r="B3" s="555"/>
      <c r="C3" s="555"/>
      <c r="D3" s="555"/>
      <c r="E3" s="555"/>
      <c r="F3" s="555"/>
      <c r="G3" s="555"/>
      <c r="H3" s="555"/>
      <c r="I3" s="555"/>
      <c r="J3" s="555"/>
      <c r="K3" s="555"/>
      <c r="L3" s="555"/>
      <c r="M3" s="556"/>
    </row>
    <row r="4" spans="1:14" s="4" customFormat="1" ht="55.2" customHeight="1">
      <c r="A4" s="57" t="s">
        <v>383</v>
      </c>
      <c r="B4" s="57" t="s">
        <v>384</v>
      </c>
      <c r="C4" s="57" t="s">
        <v>7</v>
      </c>
      <c r="D4" s="57" t="s">
        <v>385</v>
      </c>
      <c r="E4" s="57" t="s">
        <v>386</v>
      </c>
      <c r="F4" s="57" t="s">
        <v>387</v>
      </c>
      <c r="G4" s="57" t="s">
        <v>388</v>
      </c>
      <c r="H4" s="57" t="s">
        <v>110</v>
      </c>
      <c r="I4" s="57" t="s">
        <v>111</v>
      </c>
      <c r="J4" s="57" t="s">
        <v>112</v>
      </c>
      <c r="K4" s="57" t="s">
        <v>389</v>
      </c>
      <c r="L4" s="57" t="s">
        <v>114</v>
      </c>
      <c r="M4" s="57" t="s">
        <v>390</v>
      </c>
    </row>
    <row r="5" spans="1:14" s="4" customFormat="1" ht="24.75" customHeight="1">
      <c r="A5" s="38" t="s">
        <v>402</v>
      </c>
      <c r="B5" s="38" t="s">
        <v>403</v>
      </c>
      <c r="C5" s="560" t="s">
        <v>393</v>
      </c>
      <c r="D5" s="37" t="s">
        <v>394</v>
      </c>
      <c r="E5" s="79">
        <v>4</v>
      </c>
      <c r="F5" s="72">
        <v>2</v>
      </c>
      <c r="G5" s="72">
        <v>3</v>
      </c>
      <c r="H5" s="72">
        <v>2</v>
      </c>
      <c r="I5" s="72">
        <v>1</v>
      </c>
      <c r="J5" s="72">
        <v>1</v>
      </c>
      <c r="K5" s="72">
        <v>0</v>
      </c>
      <c r="L5" s="73">
        <v>0</v>
      </c>
      <c r="M5" s="95"/>
    </row>
    <row r="6" spans="1:14" ht="27">
      <c r="A6" s="38" t="s">
        <v>402</v>
      </c>
      <c r="B6" s="38" t="s">
        <v>403</v>
      </c>
      <c r="C6" s="560"/>
      <c r="D6" s="38" t="s">
        <v>395</v>
      </c>
      <c r="E6" s="65">
        <v>16</v>
      </c>
      <c r="F6" s="74">
        <v>8</v>
      </c>
      <c r="G6" s="74">
        <v>6</v>
      </c>
      <c r="H6" s="74">
        <v>4</v>
      </c>
      <c r="I6" s="74">
        <v>12</v>
      </c>
      <c r="J6" s="74">
        <v>12</v>
      </c>
      <c r="K6" s="74">
        <v>10</v>
      </c>
      <c r="L6" s="74">
        <v>4</v>
      </c>
      <c r="M6" s="95"/>
    </row>
    <row r="7" spans="1:14" ht="20.25" customHeight="1">
      <c r="A7" s="38" t="s">
        <v>402</v>
      </c>
      <c r="B7" s="38" t="s">
        <v>403</v>
      </c>
      <c r="C7" s="560"/>
      <c r="D7" s="38" t="s">
        <v>396</v>
      </c>
      <c r="E7" s="74">
        <v>7</v>
      </c>
      <c r="F7" s="74">
        <v>1</v>
      </c>
      <c r="G7" s="74">
        <v>0</v>
      </c>
      <c r="H7" s="74">
        <v>0</v>
      </c>
      <c r="I7" s="74">
        <v>3</v>
      </c>
      <c r="J7" s="74">
        <v>1</v>
      </c>
      <c r="K7" s="74">
        <v>2</v>
      </c>
      <c r="L7" s="74">
        <v>0</v>
      </c>
      <c r="M7" s="95"/>
    </row>
    <row r="8" spans="1:14" ht="20.25" customHeight="1">
      <c r="A8" s="38" t="s">
        <v>402</v>
      </c>
      <c r="B8" s="38" t="s">
        <v>403</v>
      </c>
      <c r="C8" s="560"/>
      <c r="D8" s="38" t="s">
        <v>397</v>
      </c>
      <c r="E8" s="75">
        <v>4</v>
      </c>
      <c r="F8" s="75">
        <v>4</v>
      </c>
      <c r="G8" s="75">
        <v>1</v>
      </c>
      <c r="H8" s="75">
        <v>1</v>
      </c>
      <c r="I8" s="75">
        <v>3</v>
      </c>
      <c r="J8" s="75">
        <v>2</v>
      </c>
      <c r="K8" s="75">
        <v>2</v>
      </c>
      <c r="L8" s="75">
        <v>0</v>
      </c>
      <c r="M8" s="95"/>
    </row>
    <row r="9" spans="1:14" ht="20.25" customHeight="1">
      <c r="A9" s="38" t="s">
        <v>402</v>
      </c>
      <c r="B9" s="38" t="s">
        <v>403</v>
      </c>
      <c r="C9" s="560"/>
      <c r="D9" s="38" t="s">
        <v>398</v>
      </c>
      <c r="E9" s="79">
        <v>4</v>
      </c>
      <c r="F9" s="72">
        <v>1</v>
      </c>
      <c r="G9" s="72">
        <v>3</v>
      </c>
      <c r="H9" s="72">
        <v>2</v>
      </c>
      <c r="I9" s="72">
        <v>1</v>
      </c>
      <c r="J9" s="72">
        <v>2</v>
      </c>
      <c r="K9" s="72">
        <v>2</v>
      </c>
      <c r="L9" s="73">
        <v>0</v>
      </c>
      <c r="M9" s="95"/>
    </row>
    <row r="10" spans="1:14" ht="20.25" customHeight="1"/>
    <row r="11" spans="1:14" ht="20.25" customHeight="1">
      <c r="A11" s="561" t="s">
        <v>399</v>
      </c>
      <c r="B11" s="562"/>
      <c r="C11" s="562"/>
      <c r="D11" s="563"/>
      <c r="E11" s="563"/>
      <c r="F11" s="563"/>
      <c r="G11" s="563"/>
      <c r="H11" s="563"/>
      <c r="I11" s="563"/>
      <c r="J11" s="563"/>
      <c r="K11" s="563"/>
      <c r="L11" s="564"/>
      <c r="M11" s="99"/>
    </row>
    <row r="12" spans="1:14" s="4" customFormat="1" ht="55.2" customHeight="1">
      <c r="A12" s="100" t="s">
        <v>383</v>
      </c>
      <c r="B12" s="57" t="s">
        <v>384</v>
      </c>
      <c r="C12" s="57" t="s">
        <v>7</v>
      </c>
      <c r="D12" s="102" t="s">
        <v>385</v>
      </c>
      <c r="E12" s="100" t="s">
        <v>386</v>
      </c>
      <c r="F12" s="100" t="s">
        <v>387</v>
      </c>
      <c r="G12" s="100" t="s">
        <v>388</v>
      </c>
      <c r="H12" s="100" t="s">
        <v>110</v>
      </c>
      <c r="I12" s="100" t="s">
        <v>111</v>
      </c>
      <c r="J12" s="100" t="s">
        <v>112</v>
      </c>
      <c r="K12" s="101" t="s">
        <v>389</v>
      </c>
      <c r="L12" s="57" t="s">
        <v>114</v>
      </c>
      <c r="M12" s="103"/>
    </row>
    <row r="13" spans="1:14" s="4" customFormat="1" ht="24.75" customHeight="1">
      <c r="A13" s="38" t="s">
        <v>402</v>
      </c>
      <c r="B13" s="38" t="s">
        <v>403</v>
      </c>
      <c r="C13" s="557" t="s">
        <v>400</v>
      </c>
      <c r="D13" s="106" t="s">
        <v>394</v>
      </c>
      <c r="E13" s="107">
        <f>E5/$E$5</f>
        <v>1</v>
      </c>
      <c r="F13" s="107">
        <f>F5/$E$5</f>
        <v>0.5</v>
      </c>
      <c r="G13" s="107">
        <f t="shared" ref="G13:L13" si="0">G5/$E$5</f>
        <v>0.75</v>
      </c>
      <c r="H13" s="107">
        <f t="shared" si="0"/>
        <v>0.5</v>
      </c>
      <c r="I13" s="107">
        <f t="shared" si="0"/>
        <v>0.25</v>
      </c>
      <c r="J13" s="107">
        <f t="shared" si="0"/>
        <v>0.25</v>
      </c>
      <c r="K13" s="108">
        <f>K5/$E$5</f>
        <v>0</v>
      </c>
      <c r="L13" s="61">
        <f t="shared" si="0"/>
        <v>0</v>
      </c>
      <c r="M13" s="5"/>
    </row>
    <row r="14" spans="1:14" ht="20.25" customHeight="1">
      <c r="A14" s="38" t="s">
        <v>402</v>
      </c>
      <c r="B14" s="38" t="s">
        <v>403</v>
      </c>
      <c r="C14" s="557"/>
      <c r="D14" s="95" t="s">
        <v>395</v>
      </c>
      <c r="E14" s="107">
        <f t="shared" ref="E14:L14" si="1">E6/$E$6</f>
        <v>1</v>
      </c>
      <c r="F14" s="107">
        <f t="shared" si="1"/>
        <v>0.5</v>
      </c>
      <c r="G14" s="107">
        <f t="shared" si="1"/>
        <v>0.375</v>
      </c>
      <c r="H14" s="107">
        <f t="shared" si="1"/>
        <v>0.25</v>
      </c>
      <c r="I14" s="107">
        <f t="shared" si="1"/>
        <v>0.75</v>
      </c>
      <c r="J14" s="107">
        <f t="shared" si="1"/>
        <v>0.75</v>
      </c>
      <c r="K14" s="108">
        <f t="shared" si="1"/>
        <v>0.625</v>
      </c>
      <c r="L14" s="61">
        <f t="shared" si="1"/>
        <v>0.25</v>
      </c>
    </row>
    <row r="15" spans="1:14" ht="20.25" customHeight="1">
      <c r="A15" s="38" t="s">
        <v>402</v>
      </c>
      <c r="B15" s="38" t="s">
        <v>403</v>
      </c>
      <c r="C15" s="557"/>
      <c r="D15" s="95" t="s">
        <v>396</v>
      </c>
      <c r="E15" s="107">
        <f t="shared" ref="E15:L15" si="2">E7/$E$7</f>
        <v>1</v>
      </c>
      <c r="F15" s="107">
        <f t="shared" si="2"/>
        <v>0.14285714285714285</v>
      </c>
      <c r="G15" s="107">
        <f t="shared" si="2"/>
        <v>0</v>
      </c>
      <c r="H15" s="107">
        <f t="shared" si="2"/>
        <v>0</v>
      </c>
      <c r="I15" s="107">
        <f t="shared" si="2"/>
        <v>0.42857142857142855</v>
      </c>
      <c r="J15" s="107">
        <f t="shared" si="2"/>
        <v>0.14285714285714285</v>
      </c>
      <c r="K15" s="107">
        <f t="shared" si="2"/>
        <v>0.2857142857142857</v>
      </c>
      <c r="L15" s="109">
        <f t="shared" si="2"/>
        <v>0</v>
      </c>
    </row>
    <row r="16" spans="1:14" ht="20.25" customHeight="1">
      <c r="A16" s="38" t="s">
        <v>402</v>
      </c>
      <c r="B16" s="38" t="s">
        <v>403</v>
      </c>
      <c r="C16" s="557"/>
      <c r="D16" s="95" t="s">
        <v>397</v>
      </c>
      <c r="E16" s="107">
        <f t="shared" ref="E16:L16" si="3">E8/$E$8</f>
        <v>1</v>
      </c>
      <c r="F16" s="107">
        <f t="shared" si="3"/>
        <v>1</v>
      </c>
      <c r="G16" s="107">
        <f t="shared" si="3"/>
        <v>0.25</v>
      </c>
      <c r="H16" s="107">
        <f t="shared" si="3"/>
        <v>0.25</v>
      </c>
      <c r="I16" s="107">
        <f t="shared" si="3"/>
        <v>0.75</v>
      </c>
      <c r="J16" s="107">
        <f t="shared" si="3"/>
        <v>0.5</v>
      </c>
      <c r="K16" s="107">
        <f t="shared" si="3"/>
        <v>0.5</v>
      </c>
      <c r="L16" s="107">
        <f t="shared" si="3"/>
        <v>0</v>
      </c>
    </row>
    <row r="17" spans="1:12" ht="20.25" customHeight="1">
      <c r="A17" s="38" t="s">
        <v>402</v>
      </c>
      <c r="B17" s="38" t="s">
        <v>403</v>
      </c>
      <c r="C17" s="557"/>
      <c r="D17" s="95" t="s">
        <v>398</v>
      </c>
      <c r="E17" s="107">
        <f t="shared" ref="E17:L17" si="4">E9/$E$9</f>
        <v>1</v>
      </c>
      <c r="F17" s="107">
        <f t="shared" si="4"/>
        <v>0.25</v>
      </c>
      <c r="G17" s="107">
        <f t="shared" si="4"/>
        <v>0.75</v>
      </c>
      <c r="H17" s="107">
        <f t="shared" si="4"/>
        <v>0.5</v>
      </c>
      <c r="I17" s="107">
        <f t="shared" si="4"/>
        <v>0.25</v>
      </c>
      <c r="J17" s="107">
        <f t="shared" si="4"/>
        <v>0.5</v>
      </c>
      <c r="K17" s="107">
        <f t="shared" si="4"/>
        <v>0.5</v>
      </c>
      <c r="L17" s="107">
        <f t="shared" si="4"/>
        <v>0</v>
      </c>
    </row>
    <row r="18" spans="1:12" ht="20.25" customHeight="1"/>
    <row r="21" spans="1:12">
      <c r="A21" s="104"/>
    </row>
    <row r="22" spans="1:12">
      <c r="A22" s="104"/>
    </row>
    <row r="43" spans="1:1">
      <c r="A43" s="105"/>
    </row>
  </sheetData>
  <mergeCells count="7">
    <mergeCell ref="A1:M1"/>
    <mergeCell ref="A3:M3"/>
    <mergeCell ref="C13:C17"/>
    <mergeCell ref="A2:K2"/>
    <mergeCell ref="L2:M2"/>
    <mergeCell ref="C5:C9"/>
    <mergeCell ref="A11:L11"/>
  </mergeCells>
  <hyperlinks>
    <hyperlink ref="L2:M2" location="'Rasgos y Ejemplos'!A2:H11" display="Ir a rasgos" xr:uid="{940745E6-7381-5C4D-8CF0-E086491F4E34}"/>
    <hyperlink ref="N1" location="'Indicaciones y definiciones'!A1" display="Regresar" xr:uid="{D41E2B1E-9EF2-4164-871C-1E5B1CBB3332}"/>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124A-016F-3144-AAB1-52527DE7149E}">
  <sheetPr>
    <tabColor rgb="FFA1E9ED"/>
  </sheetPr>
  <dimension ref="A1:N6"/>
  <sheetViews>
    <sheetView topLeftCell="A4" zoomScale="70" zoomScaleNormal="70" workbookViewId="0">
      <selection activeCell="E5" sqref="E5"/>
    </sheetView>
  </sheetViews>
  <sheetFormatPr baseColWidth="10" defaultColWidth="10.6640625" defaultRowHeight="15"/>
  <cols>
    <col min="1" max="2" width="16.6640625" style="10" customWidth="1"/>
    <col min="3" max="3" width="19" style="10" customWidth="1"/>
    <col min="4" max="4" width="26" style="10" customWidth="1"/>
    <col min="5" max="5" width="38.44140625" style="10" customWidth="1"/>
    <col min="6" max="6" width="35.44140625" style="10" customWidth="1"/>
    <col min="7" max="7" width="20.6640625" style="10" customWidth="1"/>
    <col min="8" max="11" width="15.6640625" style="10" customWidth="1"/>
    <col min="12" max="12" width="24" style="10" customWidth="1"/>
    <col min="13" max="13" width="21.44140625" style="10" customWidth="1"/>
    <col min="14" max="16384" width="10.6640625" style="10"/>
  </cols>
  <sheetData>
    <row r="1" spans="1:14" ht="49.2" customHeight="1">
      <c r="A1" s="571" t="s">
        <v>636</v>
      </c>
      <c r="B1" s="571"/>
      <c r="C1" s="571"/>
      <c r="D1" s="571"/>
      <c r="E1" s="571"/>
      <c r="F1" s="571"/>
      <c r="G1" s="571"/>
      <c r="H1" s="571"/>
      <c r="I1" s="571"/>
      <c r="J1" s="571"/>
      <c r="K1" s="571"/>
      <c r="L1" s="571"/>
      <c r="M1" s="571"/>
      <c r="N1" s="510" t="s">
        <v>105</v>
      </c>
    </row>
    <row r="2" spans="1:14" ht="61.2" customHeight="1">
      <c r="A2" s="769" t="s">
        <v>637</v>
      </c>
      <c r="B2" s="769"/>
      <c r="C2" s="769"/>
      <c r="D2" s="769"/>
      <c r="E2" s="769"/>
      <c r="F2" s="769"/>
      <c r="G2" s="769"/>
      <c r="H2" s="769"/>
      <c r="I2" s="769"/>
      <c r="J2" s="769"/>
      <c r="K2" s="769"/>
      <c r="L2" s="542" t="s">
        <v>381</v>
      </c>
      <c r="M2" s="542"/>
    </row>
    <row r="3" spans="1:14" ht="31.95" customHeight="1">
      <c r="A3" s="571" t="s">
        <v>638</v>
      </c>
      <c r="B3" s="571"/>
      <c r="C3" s="571"/>
      <c r="D3" s="571"/>
      <c r="E3" s="571"/>
      <c r="F3" s="571"/>
      <c r="G3" s="571"/>
      <c r="H3" s="571"/>
      <c r="I3" s="571"/>
      <c r="J3" s="571"/>
      <c r="K3" s="571"/>
      <c r="L3" s="571"/>
      <c r="M3" s="571"/>
    </row>
    <row r="4" spans="1:14" s="11" customFormat="1" ht="64.2" customHeight="1">
      <c r="A4" s="6" t="s">
        <v>383</v>
      </c>
      <c r="B4" s="6" t="s">
        <v>384</v>
      </c>
      <c r="C4" s="6" t="s">
        <v>7</v>
      </c>
      <c r="D4" s="6" t="s">
        <v>639</v>
      </c>
      <c r="E4" s="6" t="s">
        <v>640</v>
      </c>
      <c r="F4" s="6" t="s">
        <v>387</v>
      </c>
      <c r="G4" s="6" t="s">
        <v>388</v>
      </c>
      <c r="H4" s="6" t="s">
        <v>110</v>
      </c>
      <c r="I4" s="6" t="s">
        <v>111</v>
      </c>
      <c r="J4" s="6" t="s">
        <v>112</v>
      </c>
      <c r="K4" s="6" t="s">
        <v>389</v>
      </c>
      <c r="L4" s="6" t="s">
        <v>114</v>
      </c>
      <c r="M4" s="6" t="s">
        <v>390</v>
      </c>
    </row>
    <row r="5" spans="1:14" ht="121.95" customHeight="1">
      <c r="A5" s="1" t="s">
        <v>391</v>
      </c>
      <c r="B5" s="2" t="s">
        <v>392</v>
      </c>
      <c r="C5" s="12" t="s">
        <v>393</v>
      </c>
      <c r="D5" s="12" t="s">
        <v>641</v>
      </c>
      <c r="E5" s="260">
        <v>23</v>
      </c>
      <c r="F5" s="260">
        <v>3</v>
      </c>
      <c r="G5" s="314">
        <v>2</v>
      </c>
      <c r="H5" s="314">
        <v>2</v>
      </c>
      <c r="I5" s="314">
        <v>10</v>
      </c>
      <c r="J5" s="314">
        <v>8</v>
      </c>
      <c r="K5" s="314">
        <v>1</v>
      </c>
      <c r="L5" s="314">
        <v>1</v>
      </c>
      <c r="M5" s="15"/>
    </row>
    <row r="6" spans="1:14">
      <c r="A6" s="14"/>
      <c r="B6" s="14"/>
      <c r="C6" s="14"/>
      <c r="D6" s="14"/>
      <c r="E6" s="14"/>
      <c r="F6" s="14"/>
      <c r="G6" s="14"/>
      <c r="H6" s="14"/>
      <c r="I6" s="14"/>
      <c r="J6" s="14"/>
      <c r="K6" s="14"/>
      <c r="L6" s="14"/>
    </row>
  </sheetData>
  <mergeCells count="4">
    <mergeCell ref="A1:M1"/>
    <mergeCell ref="A2:K2"/>
    <mergeCell ref="L2:M2"/>
    <mergeCell ref="A3:M3"/>
  </mergeCells>
  <hyperlinks>
    <hyperlink ref="L2:M2" location="'Rasgos y Ejemplos'!A2:H11" display="Ir a rasgos" xr:uid="{F0EEBDAE-F0B6-9145-890E-8D6997C97D67}"/>
    <hyperlink ref="N1" location="'Indicaciones y definiciones'!A1" display="Regresar" xr:uid="{58C10A14-C288-4A0A-B49B-5295C3DD2EC8}"/>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834FB-00A3-FC42-B7C2-808FABDC909C}">
  <sheetPr>
    <tabColor rgb="FFA1E9ED"/>
  </sheetPr>
  <dimension ref="A1:N6"/>
  <sheetViews>
    <sheetView zoomScale="70" zoomScaleNormal="70" workbookViewId="0">
      <selection activeCell="N1" sqref="N1"/>
    </sheetView>
  </sheetViews>
  <sheetFormatPr baseColWidth="10" defaultColWidth="10.6640625" defaultRowHeight="15"/>
  <cols>
    <col min="1" max="2" width="16.6640625" style="10" customWidth="1"/>
    <col min="3" max="3" width="19" style="10" customWidth="1"/>
    <col min="4" max="4" width="26" style="10" customWidth="1"/>
    <col min="5" max="5" width="17.6640625" style="10" customWidth="1"/>
    <col min="6" max="6" width="25.44140625" style="10" customWidth="1"/>
    <col min="7" max="7" width="20.6640625" style="10" customWidth="1"/>
    <col min="8" max="11" width="15.6640625" style="10" customWidth="1"/>
    <col min="12" max="12" width="24" style="10" customWidth="1"/>
    <col min="13" max="13" width="21.44140625" style="10" customWidth="1"/>
    <col min="14" max="16384" width="10.6640625" style="10"/>
  </cols>
  <sheetData>
    <row r="1" spans="1:14" ht="49.2" customHeight="1">
      <c r="A1" s="615" t="s">
        <v>636</v>
      </c>
      <c r="B1" s="615"/>
      <c r="C1" s="615"/>
      <c r="D1" s="615"/>
      <c r="E1" s="615"/>
      <c r="F1" s="615"/>
      <c r="G1" s="615"/>
      <c r="H1" s="615"/>
      <c r="I1" s="615"/>
      <c r="J1" s="615"/>
      <c r="K1" s="615"/>
      <c r="L1" s="615"/>
      <c r="M1" s="615"/>
      <c r="N1" s="510" t="s">
        <v>105</v>
      </c>
    </row>
    <row r="2" spans="1:14" ht="61.2" customHeight="1">
      <c r="A2" s="770" t="s">
        <v>637</v>
      </c>
      <c r="B2" s="770"/>
      <c r="C2" s="770"/>
      <c r="D2" s="770"/>
      <c r="E2" s="770"/>
      <c r="F2" s="770"/>
      <c r="G2" s="770"/>
      <c r="H2" s="770"/>
      <c r="I2" s="770"/>
      <c r="J2" s="770"/>
      <c r="K2" s="770"/>
      <c r="L2" s="559" t="s">
        <v>381</v>
      </c>
      <c r="M2" s="559"/>
    </row>
    <row r="3" spans="1:14" ht="31.95" customHeight="1">
      <c r="A3" s="615" t="s">
        <v>638</v>
      </c>
      <c r="B3" s="615"/>
      <c r="C3" s="615"/>
      <c r="D3" s="615"/>
      <c r="E3" s="615"/>
      <c r="F3" s="615"/>
      <c r="G3" s="615"/>
      <c r="H3" s="615"/>
      <c r="I3" s="615"/>
      <c r="J3" s="615"/>
      <c r="K3" s="615"/>
      <c r="L3" s="615"/>
      <c r="M3" s="615"/>
    </row>
    <row r="4" spans="1:14" s="11" customFormat="1" ht="64.2" customHeight="1">
      <c r="A4" s="57" t="s">
        <v>383</v>
      </c>
      <c r="B4" s="57" t="s">
        <v>384</v>
      </c>
      <c r="C4" s="57" t="s">
        <v>7</v>
      </c>
      <c r="D4" s="57" t="s">
        <v>639</v>
      </c>
      <c r="E4" s="57" t="s">
        <v>640</v>
      </c>
      <c r="F4" s="57" t="s">
        <v>387</v>
      </c>
      <c r="G4" s="57" t="s">
        <v>388</v>
      </c>
      <c r="H4" s="57" t="s">
        <v>110</v>
      </c>
      <c r="I4" s="57" t="s">
        <v>111</v>
      </c>
      <c r="J4" s="57" t="s">
        <v>112</v>
      </c>
      <c r="K4" s="57" t="s">
        <v>389</v>
      </c>
      <c r="L4" s="57" t="s">
        <v>114</v>
      </c>
      <c r="M4" s="57" t="s">
        <v>390</v>
      </c>
    </row>
    <row r="5" spans="1:14" ht="85.95" customHeight="1">
      <c r="A5" s="48" t="s">
        <v>402</v>
      </c>
      <c r="B5" s="82" t="s">
        <v>403</v>
      </c>
      <c r="C5" s="12" t="s">
        <v>393</v>
      </c>
      <c r="D5" s="77" t="s">
        <v>641</v>
      </c>
      <c r="E5" s="44">
        <v>56</v>
      </c>
      <c r="F5" s="44">
        <v>15</v>
      </c>
      <c r="G5" s="241">
        <v>20</v>
      </c>
      <c r="H5" s="241">
        <v>20</v>
      </c>
      <c r="I5" s="241">
        <v>10</v>
      </c>
      <c r="J5" s="241">
        <v>6</v>
      </c>
      <c r="K5" s="241">
        <v>15</v>
      </c>
      <c r="L5" s="241">
        <v>10</v>
      </c>
      <c r="M5" s="15"/>
    </row>
    <row r="6" spans="1:14">
      <c r="A6" s="14"/>
      <c r="B6" s="14"/>
      <c r="C6" s="14"/>
      <c r="D6" s="14"/>
      <c r="E6" s="14"/>
      <c r="F6" s="14"/>
      <c r="G6" s="14"/>
      <c r="H6" s="14"/>
      <c r="I6" s="14"/>
      <c r="J6" s="14"/>
      <c r="K6" s="14"/>
      <c r="L6" s="14"/>
    </row>
  </sheetData>
  <mergeCells count="4">
    <mergeCell ref="A1:M1"/>
    <mergeCell ref="A3:M3"/>
    <mergeCell ref="A2:K2"/>
    <mergeCell ref="L2:M2"/>
  </mergeCells>
  <hyperlinks>
    <hyperlink ref="L2:M2" location="'Rasgos y Ejemplos'!A2:H11" display="Ir a rasgos" xr:uid="{9E4F45C2-C584-8843-8DB7-4101EE17DAD1}"/>
    <hyperlink ref="N1" location="'Indicaciones y definiciones'!A1" display="Regresar" xr:uid="{22B9BF90-A282-40AC-B4EB-89E51A70E8E4}"/>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53F4-6BA5-4C44-9318-3A3482A153E8}">
  <sheetPr>
    <tabColor rgb="FFA1E9ED"/>
  </sheetPr>
  <dimension ref="A1:N6"/>
  <sheetViews>
    <sheetView topLeftCell="D1" zoomScale="70" zoomScaleNormal="70" workbookViewId="0">
      <selection activeCell="E6" sqref="E6"/>
    </sheetView>
  </sheetViews>
  <sheetFormatPr baseColWidth="10" defaultColWidth="10.6640625" defaultRowHeight="15"/>
  <cols>
    <col min="1" max="1" width="15.44140625" style="10" customWidth="1"/>
    <col min="2" max="2" width="16" style="10" customWidth="1"/>
    <col min="3" max="3" width="17.6640625" style="10" customWidth="1"/>
    <col min="4" max="4" width="20" style="10" customWidth="1"/>
    <col min="5" max="5" width="24.6640625" style="10" customWidth="1"/>
    <col min="6" max="6" width="35.44140625" style="10" customWidth="1"/>
    <col min="7" max="7" width="20.6640625" style="10" customWidth="1"/>
    <col min="8" max="9" width="15.6640625" style="10" customWidth="1"/>
    <col min="10" max="10" width="20.6640625" style="10" customWidth="1"/>
    <col min="11" max="11" width="15.6640625" style="10" customWidth="1"/>
    <col min="12" max="12" width="27.6640625" style="10" customWidth="1"/>
    <col min="13" max="13" width="18.109375" style="10" customWidth="1"/>
    <col min="14" max="16384" width="10.6640625" style="10"/>
  </cols>
  <sheetData>
    <row r="1" spans="1:14" ht="54" customHeight="1">
      <c r="A1" s="571" t="s">
        <v>642</v>
      </c>
      <c r="B1" s="571"/>
      <c r="C1" s="571"/>
      <c r="D1" s="571"/>
      <c r="E1" s="571"/>
      <c r="F1" s="571"/>
      <c r="G1" s="571"/>
      <c r="H1" s="571"/>
      <c r="I1" s="571"/>
      <c r="J1" s="571"/>
      <c r="K1" s="571"/>
      <c r="L1" s="571"/>
      <c r="M1" s="571"/>
      <c r="N1" s="510" t="s">
        <v>105</v>
      </c>
    </row>
    <row r="2" spans="1:14" ht="60" customHeight="1">
      <c r="A2" s="769" t="s">
        <v>643</v>
      </c>
      <c r="B2" s="769"/>
      <c r="C2" s="769"/>
      <c r="D2" s="769"/>
      <c r="E2" s="769"/>
      <c r="F2" s="769"/>
      <c r="G2" s="769"/>
      <c r="H2" s="769"/>
      <c r="I2" s="769"/>
      <c r="J2" s="769"/>
      <c r="K2" s="769"/>
      <c r="L2" s="542" t="s">
        <v>381</v>
      </c>
      <c r="M2" s="542"/>
    </row>
    <row r="3" spans="1:14" ht="31.95" customHeight="1">
      <c r="A3" s="571" t="s">
        <v>644</v>
      </c>
      <c r="B3" s="571"/>
      <c r="C3" s="571"/>
      <c r="D3" s="571"/>
      <c r="E3" s="571"/>
      <c r="F3" s="571"/>
      <c r="G3" s="571"/>
      <c r="H3" s="571"/>
      <c r="I3" s="571"/>
      <c r="J3" s="571"/>
      <c r="K3" s="571"/>
      <c r="L3" s="571"/>
      <c r="M3" s="571"/>
    </row>
    <row r="4" spans="1:14" s="11" customFormat="1" ht="60" customHeight="1">
      <c r="A4" s="6" t="s">
        <v>383</v>
      </c>
      <c r="B4" s="6" t="s">
        <v>384</v>
      </c>
      <c r="C4" s="6" t="s">
        <v>7</v>
      </c>
      <c r="D4" s="6" t="s">
        <v>639</v>
      </c>
      <c r="E4" s="6" t="s">
        <v>640</v>
      </c>
      <c r="F4" s="6" t="s">
        <v>387</v>
      </c>
      <c r="G4" s="6" t="s">
        <v>388</v>
      </c>
      <c r="H4" s="6" t="s">
        <v>110</v>
      </c>
      <c r="I4" s="6" t="s">
        <v>111</v>
      </c>
      <c r="J4" s="6" t="s">
        <v>112</v>
      </c>
      <c r="K4" s="6" t="s">
        <v>389</v>
      </c>
      <c r="L4" s="6" t="s">
        <v>114</v>
      </c>
      <c r="M4" s="6" t="s">
        <v>390</v>
      </c>
    </row>
    <row r="5" spans="1:14" ht="135" customHeight="1">
      <c r="A5" s="1" t="s">
        <v>391</v>
      </c>
      <c r="B5" s="2" t="s">
        <v>392</v>
      </c>
      <c r="C5" s="33" t="s">
        <v>393</v>
      </c>
      <c r="D5" s="42" t="s">
        <v>645</v>
      </c>
      <c r="E5" s="260">
        <v>25</v>
      </c>
      <c r="F5" s="260">
        <v>2</v>
      </c>
      <c r="G5" s="314">
        <v>4</v>
      </c>
      <c r="H5" s="314">
        <v>4</v>
      </c>
      <c r="I5" s="314">
        <v>14</v>
      </c>
      <c r="J5" s="314">
        <v>14</v>
      </c>
      <c r="K5" s="314">
        <v>0</v>
      </c>
      <c r="L5" s="314">
        <v>1</v>
      </c>
      <c r="M5" s="13"/>
    </row>
    <row r="6" spans="1:14">
      <c r="A6" s="14"/>
      <c r="B6" s="14"/>
      <c r="C6" s="14"/>
      <c r="D6" s="14"/>
      <c r="E6" s="14"/>
      <c r="F6" s="14"/>
      <c r="G6" s="14"/>
      <c r="H6" s="14"/>
      <c r="I6" s="14"/>
      <c r="J6" s="14"/>
      <c r="K6" s="14"/>
      <c r="L6" s="14"/>
    </row>
  </sheetData>
  <mergeCells count="4">
    <mergeCell ref="A1:M1"/>
    <mergeCell ref="A2:K2"/>
    <mergeCell ref="L2:M2"/>
    <mergeCell ref="A3:M3"/>
  </mergeCells>
  <hyperlinks>
    <hyperlink ref="L2:M2" location="'Rasgos y Ejemplos'!A2:H11" display="Ir a rasgos" xr:uid="{F71C77E4-0FDE-9844-B5E4-E0809D14B7A4}"/>
    <hyperlink ref="N1" location="'Indicaciones y definiciones'!A1" display="Regresar" xr:uid="{73BB97BE-19A4-46D7-9EB1-3B1B92394445}"/>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426F-68E0-F549-92C1-ECB902ABE167}">
  <sheetPr>
    <tabColor rgb="FFA1E9ED"/>
  </sheetPr>
  <dimension ref="A1:N6"/>
  <sheetViews>
    <sheetView zoomScale="70" zoomScaleNormal="70" workbookViewId="0">
      <selection activeCell="N1" sqref="N1"/>
    </sheetView>
  </sheetViews>
  <sheetFormatPr baseColWidth="10" defaultColWidth="10.6640625" defaultRowHeight="15"/>
  <cols>
    <col min="1" max="1" width="15.44140625" style="10" customWidth="1"/>
    <col min="2" max="2" width="16" style="10" customWidth="1"/>
    <col min="3" max="3" width="17.6640625" style="10" customWidth="1"/>
    <col min="4" max="4" width="20" style="10" customWidth="1"/>
    <col min="5" max="5" width="15.6640625" style="10" customWidth="1"/>
    <col min="6" max="6" width="27.6640625" style="10" customWidth="1"/>
    <col min="7" max="7" width="20.6640625" style="10" customWidth="1"/>
    <col min="8" max="9" width="15.6640625" style="10" customWidth="1"/>
    <col min="10" max="10" width="20.6640625" style="10" customWidth="1"/>
    <col min="11" max="11" width="15.6640625" style="10" customWidth="1"/>
    <col min="12" max="12" width="27.6640625" style="10" customWidth="1"/>
    <col min="13" max="13" width="18.109375" style="10" customWidth="1"/>
    <col min="14" max="16384" width="10.6640625" style="10"/>
  </cols>
  <sheetData>
    <row r="1" spans="1:14" ht="54" customHeight="1">
      <c r="A1" s="615" t="s">
        <v>642</v>
      </c>
      <c r="B1" s="615"/>
      <c r="C1" s="615"/>
      <c r="D1" s="615"/>
      <c r="E1" s="615"/>
      <c r="F1" s="615"/>
      <c r="G1" s="615"/>
      <c r="H1" s="615"/>
      <c r="I1" s="615"/>
      <c r="J1" s="615"/>
      <c r="K1" s="615"/>
      <c r="L1" s="615"/>
      <c r="M1" s="615"/>
      <c r="N1" s="510" t="s">
        <v>105</v>
      </c>
    </row>
    <row r="2" spans="1:14" ht="60" customHeight="1">
      <c r="A2" s="770" t="s">
        <v>643</v>
      </c>
      <c r="B2" s="770"/>
      <c r="C2" s="770"/>
      <c r="D2" s="770"/>
      <c r="E2" s="770"/>
      <c r="F2" s="770"/>
      <c r="G2" s="770"/>
      <c r="H2" s="770"/>
      <c r="I2" s="770"/>
      <c r="J2" s="770"/>
      <c r="K2" s="770"/>
      <c r="L2" s="559" t="s">
        <v>381</v>
      </c>
      <c r="M2" s="559"/>
    </row>
    <row r="3" spans="1:14" ht="31.95" customHeight="1">
      <c r="A3" s="615" t="s">
        <v>644</v>
      </c>
      <c r="B3" s="615"/>
      <c r="C3" s="615"/>
      <c r="D3" s="615"/>
      <c r="E3" s="615"/>
      <c r="F3" s="615"/>
      <c r="G3" s="615"/>
      <c r="H3" s="615"/>
      <c r="I3" s="615"/>
      <c r="J3" s="615"/>
      <c r="K3" s="615"/>
      <c r="L3" s="615"/>
      <c r="M3" s="615"/>
    </row>
    <row r="4" spans="1:14" s="11" customFormat="1" ht="60" customHeight="1">
      <c r="A4" s="57" t="s">
        <v>383</v>
      </c>
      <c r="B4" s="57" t="s">
        <v>384</v>
      </c>
      <c r="C4" s="57" t="s">
        <v>7</v>
      </c>
      <c r="D4" s="57" t="s">
        <v>639</v>
      </c>
      <c r="E4" s="57" t="s">
        <v>640</v>
      </c>
      <c r="F4" s="57" t="s">
        <v>387</v>
      </c>
      <c r="G4" s="57" t="s">
        <v>388</v>
      </c>
      <c r="H4" s="57" t="s">
        <v>110</v>
      </c>
      <c r="I4" s="57" t="s">
        <v>111</v>
      </c>
      <c r="J4" s="57" t="s">
        <v>112</v>
      </c>
      <c r="K4" s="57" t="s">
        <v>389</v>
      </c>
      <c r="L4" s="57" t="s">
        <v>114</v>
      </c>
      <c r="M4" s="57" t="s">
        <v>390</v>
      </c>
    </row>
    <row r="5" spans="1:14" ht="87" customHeight="1">
      <c r="A5" s="244" t="s">
        <v>402</v>
      </c>
      <c r="B5" s="244" t="s">
        <v>403</v>
      </c>
      <c r="C5" s="33" t="s">
        <v>393</v>
      </c>
      <c r="D5" s="87" t="s">
        <v>645</v>
      </c>
      <c r="E5" s="44">
        <v>50</v>
      </c>
      <c r="F5" s="44">
        <v>23</v>
      </c>
      <c r="G5" s="241">
        <v>21</v>
      </c>
      <c r="H5" s="241">
        <v>13</v>
      </c>
      <c r="I5" s="241">
        <v>15</v>
      </c>
      <c r="J5" s="241">
        <v>14</v>
      </c>
      <c r="K5" s="241">
        <v>23</v>
      </c>
      <c r="L5" s="241">
        <v>8</v>
      </c>
      <c r="M5" s="13"/>
    </row>
    <row r="6" spans="1:14">
      <c r="A6" s="14"/>
      <c r="B6" s="14"/>
      <c r="C6" s="14"/>
      <c r="D6" s="14"/>
      <c r="E6" s="14"/>
      <c r="F6" s="14"/>
      <c r="G6" s="14"/>
      <c r="H6" s="14"/>
      <c r="I6" s="14"/>
      <c r="J6" s="14"/>
      <c r="K6" s="14"/>
      <c r="L6" s="14"/>
    </row>
  </sheetData>
  <mergeCells count="4">
    <mergeCell ref="A1:M1"/>
    <mergeCell ref="A3:M3"/>
    <mergeCell ref="A2:K2"/>
    <mergeCell ref="L2:M2"/>
  </mergeCells>
  <hyperlinks>
    <hyperlink ref="L2:M2" location="'Rasgos y Ejemplos'!A2:H11" display="Ir a rasgos" xr:uid="{32216885-FD1B-7B46-869D-3F4115C922C7}"/>
    <hyperlink ref="N1" location="'Indicaciones y definiciones'!A1" display="Regresar" xr:uid="{859588CC-D358-4076-A98E-3914125D19B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BFDAF-3401-A84D-81E2-7D3081E6DFF8}">
  <sheetPr>
    <tabColor theme="9" tint="0.59999389629810485"/>
  </sheetPr>
  <dimension ref="A1:N18"/>
  <sheetViews>
    <sheetView topLeftCell="D3" zoomScale="60" zoomScaleNormal="60" workbookViewId="0">
      <selection activeCell="M18" sqref="E18:M19"/>
    </sheetView>
  </sheetViews>
  <sheetFormatPr baseColWidth="10" defaultColWidth="8.6640625" defaultRowHeight="15"/>
  <cols>
    <col min="1" max="2" width="15.33203125" style="7" customWidth="1"/>
    <col min="3" max="3" width="20.109375" style="7" customWidth="1"/>
    <col min="4" max="4" width="25" style="7" customWidth="1"/>
    <col min="5" max="5" width="20.33203125" style="7" customWidth="1"/>
    <col min="6" max="6" width="32.44140625" style="7" customWidth="1"/>
    <col min="7" max="7" width="25.6640625" style="7" customWidth="1"/>
    <col min="8" max="8" width="14.44140625" style="7" customWidth="1"/>
    <col min="9" max="9" width="19" style="7" customWidth="1"/>
    <col min="10" max="10" width="19.33203125" style="7" customWidth="1"/>
    <col min="11" max="11" width="21" style="7" customWidth="1"/>
    <col min="12" max="12" width="25.44140625" style="7" customWidth="1"/>
    <col min="13" max="13" width="18.44140625" style="7" customWidth="1"/>
    <col min="14" max="16374" width="9.109375" style="7" bestFit="1" customWidth="1"/>
    <col min="16375" max="16383" width="8.6640625" style="7" bestFit="1" customWidth="1"/>
    <col min="16384" max="16384" width="8.6640625" style="7"/>
  </cols>
  <sheetData>
    <row r="1" spans="1:14" ht="66" customHeight="1">
      <c r="A1" s="538" t="s">
        <v>404</v>
      </c>
      <c r="B1" s="539"/>
      <c r="C1" s="539"/>
      <c r="D1" s="539"/>
      <c r="E1" s="539"/>
      <c r="F1" s="539"/>
      <c r="G1" s="539"/>
      <c r="H1" s="539"/>
      <c r="I1" s="539"/>
      <c r="J1" s="539"/>
      <c r="K1" s="539"/>
      <c r="L1" s="539"/>
      <c r="M1" s="540"/>
      <c r="N1" s="510" t="s">
        <v>105</v>
      </c>
    </row>
    <row r="2" spans="1:14" ht="48" customHeight="1">
      <c r="A2" s="541" t="s">
        <v>405</v>
      </c>
      <c r="B2" s="541"/>
      <c r="C2" s="541"/>
      <c r="D2" s="541"/>
      <c r="E2" s="541"/>
      <c r="F2" s="541"/>
      <c r="G2" s="541"/>
      <c r="H2" s="541"/>
      <c r="I2" s="541"/>
      <c r="J2" s="541"/>
      <c r="K2" s="541"/>
      <c r="L2" s="542" t="s">
        <v>381</v>
      </c>
      <c r="M2" s="542"/>
    </row>
    <row r="3" spans="1:14" ht="32.25" customHeight="1">
      <c r="A3" s="543" t="s">
        <v>406</v>
      </c>
      <c r="B3" s="544"/>
      <c r="C3" s="544"/>
      <c r="D3" s="544"/>
      <c r="E3" s="544"/>
      <c r="F3" s="544"/>
      <c r="G3" s="544"/>
      <c r="H3" s="544"/>
      <c r="I3" s="544"/>
      <c r="J3" s="544"/>
      <c r="K3" s="544"/>
      <c r="L3" s="544"/>
      <c r="M3" s="545"/>
    </row>
    <row r="4" spans="1:14" s="8" customFormat="1" ht="49.95" customHeight="1">
      <c r="A4" s="6" t="s">
        <v>383</v>
      </c>
      <c r="B4" s="6" t="s">
        <v>384</v>
      </c>
      <c r="C4" s="6" t="s">
        <v>7</v>
      </c>
      <c r="D4" s="6" t="s">
        <v>385</v>
      </c>
      <c r="E4" s="6" t="s">
        <v>386</v>
      </c>
      <c r="F4" s="6" t="s">
        <v>387</v>
      </c>
      <c r="G4" s="6" t="s">
        <v>388</v>
      </c>
      <c r="H4" s="6" t="s">
        <v>110</v>
      </c>
      <c r="I4" s="6" t="s">
        <v>111</v>
      </c>
      <c r="J4" s="6" t="s">
        <v>112</v>
      </c>
      <c r="K4" s="6" t="s">
        <v>389</v>
      </c>
      <c r="L4" s="6" t="s">
        <v>114</v>
      </c>
      <c r="M4" s="312" t="s">
        <v>390</v>
      </c>
    </row>
    <row r="5" spans="1:14" s="8" customFormat="1" ht="25.2" hidden="1" customHeight="1">
      <c r="A5" s="1" t="s">
        <v>391</v>
      </c>
      <c r="B5" s="2" t="s">
        <v>392</v>
      </c>
      <c r="C5" s="546" t="s">
        <v>393</v>
      </c>
      <c r="D5" s="2" t="s">
        <v>394</v>
      </c>
      <c r="E5" s="2">
        <v>0</v>
      </c>
      <c r="F5" s="419">
        <v>0</v>
      </c>
      <c r="G5" s="419">
        <v>0</v>
      </c>
      <c r="H5" s="419">
        <v>0</v>
      </c>
      <c r="I5" s="419">
        <v>0</v>
      </c>
      <c r="J5" s="419">
        <v>0</v>
      </c>
      <c r="K5" s="419">
        <v>0</v>
      </c>
      <c r="L5" s="420">
        <v>0</v>
      </c>
      <c r="M5" s="94">
        <v>0</v>
      </c>
    </row>
    <row r="6" spans="1:14" ht="117" customHeight="1">
      <c r="A6" s="1" t="s">
        <v>391</v>
      </c>
      <c r="B6" s="2" t="s">
        <v>392</v>
      </c>
      <c r="C6" s="546"/>
      <c r="D6" s="1" t="s">
        <v>395</v>
      </c>
      <c r="E6" s="2">
        <v>32</v>
      </c>
      <c r="F6" s="2">
        <v>31</v>
      </c>
      <c r="G6" s="9">
        <v>19</v>
      </c>
      <c r="H6" s="9">
        <v>23</v>
      </c>
      <c r="I6" s="9">
        <v>29</v>
      </c>
      <c r="J6" s="9">
        <v>31</v>
      </c>
      <c r="K6" s="9">
        <v>29</v>
      </c>
      <c r="L6" s="9">
        <v>26</v>
      </c>
      <c r="M6" s="94"/>
    </row>
    <row r="7" spans="1:14" ht="25.2" customHeight="1">
      <c r="A7" s="1" t="s">
        <v>391</v>
      </c>
      <c r="B7" s="2" t="s">
        <v>392</v>
      </c>
      <c r="C7" s="546"/>
      <c r="D7" s="1" t="s">
        <v>396</v>
      </c>
      <c r="E7" s="9">
        <v>1</v>
      </c>
      <c r="F7" s="9">
        <v>0</v>
      </c>
      <c r="G7" s="9">
        <v>0</v>
      </c>
      <c r="H7" s="9">
        <v>0</v>
      </c>
      <c r="I7" s="9">
        <v>1</v>
      </c>
      <c r="J7" s="9">
        <v>0</v>
      </c>
      <c r="K7" s="9">
        <v>0</v>
      </c>
      <c r="L7" s="9">
        <v>0</v>
      </c>
      <c r="M7" s="94"/>
    </row>
    <row r="8" spans="1:14" ht="25.2" customHeight="1">
      <c r="A8" s="1" t="s">
        <v>391</v>
      </c>
      <c r="B8" s="2" t="s">
        <v>392</v>
      </c>
      <c r="C8" s="546"/>
      <c r="D8" s="1" t="s">
        <v>397</v>
      </c>
      <c r="E8" s="402">
        <v>10</v>
      </c>
      <c r="F8" s="402">
        <v>5</v>
      </c>
      <c r="G8" s="402">
        <v>1</v>
      </c>
      <c r="H8" s="402">
        <v>1</v>
      </c>
      <c r="I8" s="402">
        <v>10</v>
      </c>
      <c r="J8" s="402">
        <v>4</v>
      </c>
      <c r="K8" s="402">
        <v>2</v>
      </c>
      <c r="L8" s="402">
        <v>2</v>
      </c>
      <c r="M8" s="94"/>
    </row>
    <row r="9" spans="1:14" ht="25.2" customHeight="1">
      <c r="A9" s="1" t="s">
        <v>391</v>
      </c>
      <c r="B9" s="2" t="s">
        <v>392</v>
      </c>
      <c r="C9" s="546"/>
      <c r="D9" s="1" t="s">
        <v>398</v>
      </c>
      <c r="E9" s="421">
        <v>3</v>
      </c>
      <c r="F9" s="419">
        <v>2</v>
      </c>
      <c r="G9" s="419">
        <v>0</v>
      </c>
      <c r="H9" s="419">
        <v>2</v>
      </c>
      <c r="I9" s="419">
        <v>2</v>
      </c>
      <c r="J9" s="419">
        <v>2</v>
      </c>
      <c r="K9" s="419">
        <v>1</v>
      </c>
      <c r="L9" s="420">
        <v>1</v>
      </c>
      <c r="M9" s="94"/>
    </row>
    <row r="10" spans="1:14" ht="20.25" customHeight="1"/>
    <row r="11" spans="1:14" ht="20.25" customHeight="1">
      <c r="A11" s="565" t="s">
        <v>407</v>
      </c>
      <c r="B11" s="565"/>
      <c r="C11" s="565"/>
      <c r="D11" s="565"/>
      <c r="E11" s="565"/>
      <c r="F11" s="565"/>
      <c r="G11" s="565"/>
      <c r="H11" s="565"/>
      <c r="I11" s="565"/>
      <c r="J11" s="565"/>
      <c r="K11" s="565"/>
      <c r="L11" s="565"/>
    </row>
    <row r="12" spans="1:14" s="8" customFormat="1" ht="48" customHeight="1">
      <c r="A12" s="6" t="s">
        <v>383</v>
      </c>
      <c r="B12" s="6" t="s">
        <v>384</v>
      </c>
      <c r="C12" s="6" t="s">
        <v>7</v>
      </c>
      <c r="D12" s="6" t="s">
        <v>385</v>
      </c>
      <c r="E12" s="6" t="s">
        <v>386</v>
      </c>
      <c r="F12" s="6" t="s">
        <v>387</v>
      </c>
      <c r="G12" s="6" t="s">
        <v>388</v>
      </c>
      <c r="H12" s="6" t="s">
        <v>110</v>
      </c>
      <c r="I12" s="6" t="s">
        <v>111</v>
      </c>
      <c r="J12" s="6" t="s">
        <v>112</v>
      </c>
      <c r="K12" s="6" t="s">
        <v>389</v>
      </c>
      <c r="L12" s="6" t="s">
        <v>114</v>
      </c>
    </row>
    <row r="13" spans="1:14" s="8" customFormat="1" ht="28.2" hidden="1" customHeight="1">
      <c r="A13" s="1" t="s">
        <v>391</v>
      </c>
      <c r="B13" s="2" t="s">
        <v>392</v>
      </c>
      <c r="C13" s="537" t="s">
        <v>400</v>
      </c>
      <c r="D13" s="2" t="s">
        <v>394</v>
      </c>
      <c r="E13" s="386" t="e">
        <f>E5/$E$5</f>
        <v>#DIV/0!</v>
      </c>
      <c r="F13" s="386" t="e">
        <f>F5/$E$5</f>
        <v>#DIV/0!</v>
      </c>
      <c r="G13" s="386" t="e">
        <f t="shared" ref="G13:L13" si="0">G5/$E$5</f>
        <v>#DIV/0!</v>
      </c>
      <c r="H13" s="386" t="e">
        <f t="shared" si="0"/>
        <v>#DIV/0!</v>
      </c>
      <c r="I13" s="386" t="e">
        <f t="shared" si="0"/>
        <v>#DIV/0!</v>
      </c>
      <c r="J13" s="386" t="e">
        <f t="shared" si="0"/>
        <v>#DIV/0!</v>
      </c>
      <c r="K13" s="386" t="e">
        <f t="shared" si="0"/>
        <v>#DIV/0!</v>
      </c>
      <c r="L13" s="386" t="e">
        <f t="shared" si="0"/>
        <v>#DIV/0!</v>
      </c>
      <c r="M13" s="7"/>
    </row>
    <row r="14" spans="1:14" ht="28.2" customHeight="1">
      <c r="A14" s="1" t="s">
        <v>391</v>
      </c>
      <c r="B14" s="2" t="s">
        <v>392</v>
      </c>
      <c r="C14" s="537"/>
      <c r="D14" s="1" t="s">
        <v>395</v>
      </c>
      <c r="E14" s="386">
        <f t="shared" ref="E14:L14" si="1">E6/$E$6</f>
        <v>1</v>
      </c>
      <c r="F14" s="386">
        <f t="shared" si="1"/>
        <v>0.96875</v>
      </c>
      <c r="G14" s="386">
        <f t="shared" si="1"/>
        <v>0.59375</v>
      </c>
      <c r="H14" s="386">
        <f t="shared" si="1"/>
        <v>0.71875</v>
      </c>
      <c r="I14" s="386">
        <f t="shared" si="1"/>
        <v>0.90625</v>
      </c>
      <c r="J14" s="386">
        <f t="shared" si="1"/>
        <v>0.96875</v>
      </c>
      <c r="K14" s="386">
        <f t="shared" si="1"/>
        <v>0.90625</v>
      </c>
      <c r="L14" s="386">
        <f t="shared" si="1"/>
        <v>0.8125</v>
      </c>
    </row>
    <row r="15" spans="1:14" ht="28.2" customHeight="1">
      <c r="A15" s="1" t="s">
        <v>391</v>
      </c>
      <c r="B15" s="2" t="s">
        <v>392</v>
      </c>
      <c r="C15" s="537"/>
      <c r="D15" s="1" t="s">
        <v>396</v>
      </c>
      <c r="E15" s="386">
        <f t="shared" ref="E15:L15" si="2">E7/$E$7</f>
        <v>1</v>
      </c>
      <c r="F15" s="386">
        <f t="shared" si="2"/>
        <v>0</v>
      </c>
      <c r="G15" s="386">
        <f t="shared" si="2"/>
        <v>0</v>
      </c>
      <c r="H15" s="386">
        <f t="shared" si="2"/>
        <v>0</v>
      </c>
      <c r="I15" s="386">
        <f t="shared" si="2"/>
        <v>1</v>
      </c>
      <c r="J15" s="386">
        <f t="shared" si="2"/>
        <v>0</v>
      </c>
      <c r="K15" s="386">
        <f t="shared" si="2"/>
        <v>0</v>
      </c>
      <c r="L15" s="386">
        <f t="shared" si="2"/>
        <v>0</v>
      </c>
    </row>
    <row r="16" spans="1:14" ht="28.2" customHeight="1">
      <c r="A16" s="1" t="s">
        <v>391</v>
      </c>
      <c r="B16" s="2" t="s">
        <v>392</v>
      </c>
      <c r="C16" s="537"/>
      <c r="D16" s="1" t="s">
        <v>397</v>
      </c>
      <c r="E16" s="386">
        <f t="shared" ref="E16:L16" si="3">E8/$E$8</f>
        <v>1</v>
      </c>
      <c r="F16" s="386">
        <f t="shared" si="3"/>
        <v>0.5</v>
      </c>
      <c r="G16" s="386">
        <f t="shared" si="3"/>
        <v>0.1</v>
      </c>
      <c r="H16" s="386">
        <f t="shared" si="3"/>
        <v>0.1</v>
      </c>
      <c r="I16" s="386">
        <f t="shared" si="3"/>
        <v>1</v>
      </c>
      <c r="J16" s="386">
        <f t="shared" si="3"/>
        <v>0.4</v>
      </c>
      <c r="K16" s="386">
        <f t="shared" si="3"/>
        <v>0.2</v>
      </c>
      <c r="L16" s="386">
        <f t="shared" si="3"/>
        <v>0.2</v>
      </c>
    </row>
    <row r="17" spans="1:12" ht="28.2" customHeight="1">
      <c r="A17" s="1" t="s">
        <v>391</v>
      </c>
      <c r="B17" s="2" t="s">
        <v>392</v>
      </c>
      <c r="C17" s="537"/>
      <c r="D17" s="1" t="s">
        <v>398</v>
      </c>
      <c r="E17" s="386">
        <f t="shared" ref="E17:L17" si="4">E9/$E$9</f>
        <v>1</v>
      </c>
      <c r="F17" s="386">
        <f t="shared" si="4"/>
        <v>0.66666666666666663</v>
      </c>
      <c r="G17" s="386">
        <f t="shared" si="4"/>
        <v>0</v>
      </c>
      <c r="H17" s="386">
        <f t="shared" si="4"/>
        <v>0.66666666666666663</v>
      </c>
      <c r="I17" s="386">
        <f t="shared" si="4"/>
        <v>0.66666666666666663</v>
      </c>
      <c r="J17" s="386">
        <f t="shared" si="4"/>
        <v>0.66666666666666663</v>
      </c>
      <c r="K17" s="386">
        <f t="shared" si="4"/>
        <v>0.33333333333333331</v>
      </c>
      <c r="L17" s="386">
        <f t="shared" si="4"/>
        <v>0.33333333333333331</v>
      </c>
    </row>
    <row r="18" spans="1:12" ht="20.25" customHeight="1"/>
  </sheetData>
  <mergeCells count="7">
    <mergeCell ref="C13:C17"/>
    <mergeCell ref="A1:M1"/>
    <mergeCell ref="A2:K2"/>
    <mergeCell ref="L2:M2"/>
    <mergeCell ref="A3:M3"/>
    <mergeCell ref="C5:C9"/>
    <mergeCell ref="A11:L11"/>
  </mergeCells>
  <hyperlinks>
    <hyperlink ref="L2:M2" location="'Rasgos y Ejemplos'!A2:H11" display="Ir a rasgos" xr:uid="{017DA6CF-60F5-F241-8C06-704214395901}"/>
    <hyperlink ref="N1" location="'Indicaciones y definiciones'!A1" display="Regresar" xr:uid="{AF19001E-BD8A-4B38-9C51-0AA2B4AEA1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154B8-5385-D049-BB7B-0CB8CF8AB55E}">
  <sheetPr>
    <tabColor theme="9" tint="0.59999389629810485"/>
  </sheetPr>
  <dimension ref="A1:N18"/>
  <sheetViews>
    <sheetView zoomScale="70" zoomScaleNormal="70" workbookViewId="0">
      <selection activeCell="N1" sqref="N1"/>
    </sheetView>
  </sheetViews>
  <sheetFormatPr baseColWidth="10" defaultColWidth="8.6640625" defaultRowHeight="15"/>
  <cols>
    <col min="1" max="2" width="15.33203125" style="7" customWidth="1"/>
    <col min="3" max="3" width="20.109375" style="7" customWidth="1"/>
    <col min="4" max="4" width="25" style="7" customWidth="1"/>
    <col min="5" max="5" width="20.33203125" style="7" customWidth="1"/>
    <col min="6" max="6" width="32.44140625" style="7" customWidth="1"/>
    <col min="7" max="7" width="25.6640625" style="7" customWidth="1"/>
    <col min="8" max="8" width="14.44140625" style="7" customWidth="1"/>
    <col min="9" max="9" width="19" style="7" customWidth="1"/>
    <col min="10" max="10" width="19.33203125" style="7" customWidth="1"/>
    <col min="11" max="11" width="21" style="7" customWidth="1"/>
    <col min="12" max="12" width="25.44140625" style="7" customWidth="1"/>
    <col min="13" max="13" width="22.44140625" style="7" customWidth="1"/>
    <col min="14" max="16374" width="9.109375" style="7" bestFit="1" customWidth="1"/>
    <col min="16375" max="16383" width="8.6640625" style="7" bestFit="1" customWidth="1"/>
    <col min="16384" max="16384" width="8.6640625" style="7"/>
  </cols>
  <sheetData>
    <row r="1" spans="1:14" ht="66" customHeight="1">
      <c r="A1" s="551" t="s">
        <v>404</v>
      </c>
      <c r="B1" s="552"/>
      <c r="C1" s="552"/>
      <c r="D1" s="552"/>
      <c r="E1" s="552"/>
      <c r="F1" s="552"/>
      <c r="G1" s="552"/>
      <c r="H1" s="552"/>
      <c r="I1" s="552"/>
      <c r="J1" s="552"/>
      <c r="K1" s="552"/>
      <c r="L1" s="552"/>
      <c r="M1" s="553"/>
      <c r="N1" s="510" t="s">
        <v>105</v>
      </c>
    </row>
    <row r="2" spans="1:14" ht="48" customHeight="1">
      <c r="A2" s="558" t="s">
        <v>408</v>
      </c>
      <c r="B2" s="558"/>
      <c r="C2" s="558"/>
      <c r="D2" s="558"/>
      <c r="E2" s="558"/>
      <c r="F2" s="558"/>
      <c r="G2" s="558"/>
      <c r="H2" s="558"/>
      <c r="I2" s="558"/>
      <c r="J2" s="558"/>
      <c r="K2" s="558"/>
      <c r="L2" s="559" t="s">
        <v>381</v>
      </c>
      <c r="M2" s="559"/>
    </row>
    <row r="3" spans="1:14" ht="32.25" customHeight="1">
      <c r="A3" s="554" t="s">
        <v>406</v>
      </c>
      <c r="B3" s="555"/>
      <c r="C3" s="555"/>
      <c r="D3" s="555"/>
      <c r="E3" s="555"/>
      <c r="F3" s="555"/>
      <c r="G3" s="555"/>
      <c r="H3" s="555"/>
      <c r="I3" s="555"/>
      <c r="J3" s="555"/>
      <c r="K3" s="555"/>
      <c r="L3" s="555"/>
      <c r="M3" s="556"/>
    </row>
    <row r="4" spans="1:14" s="8" customFormat="1" ht="49.95" customHeight="1">
      <c r="A4" s="57" t="s">
        <v>383</v>
      </c>
      <c r="B4" s="57" t="s">
        <v>384</v>
      </c>
      <c r="C4" s="57" t="s">
        <v>7</v>
      </c>
      <c r="D4" s="57" t="s">
        <v>385</v>
      </c>
      <c r="E4" s="57" t="s">
        <v>386</v>
      </c>
      <c r="F4" s="57" t="s">
        <v>387</v>
      </c>
      <c r="G4" s="57" t="s">
        <v>388</v>
      </c>
      <c r="H4" s="57" t="s">
        <v>110</v>
      </c>
      <c r="I4" s="57" t="s">
        <v>111</v>
      </c>
      <c r="J4" s="57" t="s">
        <v>112</v>
      </c>
      <c r="K4" s="57" t="s">
        <v>389</v>
      </c>
      <c r="L4" s="57" t="s">
        <v>114</v>
      </c>
      <c r="M4" s="67" t="s">
        <v>390</v>
      </c>
    </row>
    <row r="5" spans="1:14" s="8" customFormat="1" ht="25.2" customHeight="1">
      <c r="A5" s="38" t="s">
        <v>402</v>
      </c>
      <c r="B5" s="38" t="s">
        <v>403</v>
      </c>
      <c r="C5" s="566" t="s">
        <v>393</v>
      </c>
      <c r="D5" s="37" t="s">
        <v>394</v>
      </c>
      <c r="E5" s="37">
        <v>4</v>
      </c>
      <c r="F5" s="72">
        <v>1</v>
      </c>
      <c r="G5" s="72">
        <v>2</v>
      </c>
      <c r="H5" s="72">
        <v>1</v>
      </c>
      <c r="I5" s="72">
        <v>1</v>
      </c>
      <c r="J5" s="72">
        <v>2</v>
      </c>
      <c r="K5" s="72">
        <v>0</v>
      </c>
      <c r="L5" s="73">
        <v>0</v>
      </c>
      <c r="M5" s="94"/>
    </row>
    <row r="6" spans="1:14" ht="25.2" customHeight="1">
      <c r="A6" s="38" t="s">
        <v>402</v>
      </c>
      <c r="B6" s="38" t="s">
        <v>403</v>
      </c>
      <c r="C6" s="566"/>
      <c r="D6" s="38" t="s">
        <v>395</v>
      </c>
      <c r="E6" s="65">
        <v>16</v>
      </c>
      <c r="F6" s="74">
        <v>6</v>
      </c>
      <c r="G6" s="74">
        <v>3</v>
      </c>
      <c r="H6" s="74">
        <v>4</v>
      </c>
      <c r="I6" s="74">
        <v>8</v>
      </c>
      <c r="J6" s="74">
        <v>8</v>
      </c>
      <c r="K6" s="74">
        <v>7</v>
      </c>
      <c r="L6" s="74">
        <v>3</v>
      </c>
      <c r="M6" s="94"/>
    </row>
    <row r="7" spans="1:14" ht="25.2" customHeight="1">
      <c r="A7" s="38" t="s">
        <v>402</v>
      </c>
      <c r="B7" s="38" t="s">
        <v>403</v>
      </c>
      <c r="C7" s="566"/>
      <c r="D7" s="38" t="s">
        <v>396</v>
      </c>
      <c r="E7" s="74">
        <v>7</v>
      </c>
      <c r="F7" s="74">
        <v>0</v>
      </c>
      <c r="G7" s="74">
        <v>0</v>
      </c>
      <c r="H7" s="74">
        <v>0</v>
      </c>
      <c r="I7" s="74">
        <v>2</v>
      </c>
      <c r="J7" s="74">
        <v>1</v>
      </c>
      <c r="K7" s="74">
        <v>2</v>
      </c>
      <c r="L7" s="74">
        <v>0</v>
      </c>
      <c r="M7" s="94"/>
    </row>
    <row r="8" spans="1:14" ht="25.2" customHeight="1">
      <c r="A8" s="38" t="s">
        <v>402</v>
      </c>
      <c r="B8" s="38" t="s">
        <v>403</v>
      </c>
      <c r="C8" s="566"/>
      <c r="D8" s="38" t="s">
        <v>397</v>
      </c>
      <c r="E8" s="75">
        <v>4</v>
      </c>
      <c r="F8" s="75">
        <v>3</v>
      </c>
      <c r="G8" s="75">
        <v>0</v>
      </c>
      <c r="H8" s="75">
        <v>1</v>
      </c>
      <c r="I8" s="75">
        <v>2</v>
      </c>
      <c r="J8" s="75">
        <v>1</v>
      </c>
      <c r="K8" s="75">
        <v>1</v>
      </c>
      <c r="L8" s="75">
        <v>0</v>
      </c>
      <c r="M8" s="94"/>
    </row>
    <row r="9" spans="1:14" ht="25.2" customHeight="1">
      <c r="A9" s="38" t="s">
        <v>402</v>
      </c>
      <c r="B9" s="38" t="s">
        <v>403</v>
      </c>
      <c r="C9" s="566"/>
      <c r="D9" s="38" t="s">
        <v>398</v>
      </c>
      <c r="E9" s="79">
        <v>4</v>
      </c>
      <c r="F9" s="72">
        <v>2</v>
      </c>
      <c r="G9" s="72">
        <v>1</v>
      </c>
      <c r="H9" s="72">
        <v>0</v>
      </c>
      <c r="I9" s="72">
        <v>1</v>
      </c>
      <c r="J9" s="72">
        <v>2</v>
      </c>
      <c r="K9" s="72">
        <v>0</v>
      </c>
      <c r="L9" s="73">
        <v>0</v>
      </c>
      <c r="M9" s="94"/>
    </row>
    <row r="10" spans="1:14" ht="20.25" customHeight="1"/>
    <row r="11" spans="1:14" ht="20.25" customHeight="1">
      <c r="A11" s="567" t="s">
        <v>407</v>
      </c>
      <c r="B11" s="567"/>
      <c r="C11" s="567"/>
      <c r="D11" s="567"/>
      <c r="E11" s="567"/>
      <c r="F11" s="567"/>
      <c r="G11" s="567"/>
      <c r="H11" s="567"/>
      <c r="I11" s="567"/>
      <c r="J11" s="567"/>
      <c r="K11" s="567"/>
      <c r="L11" s="567"/>
    </row>
    <row r="12" spans="1:14" s="8" customFormat="1" ht="48" customHeight="1">
      <c r="A12" s="57" t="s">
        <v>383</v>
      </c>
      <c r="B12" s="57" t="s">
        <v>384</v>
      </c>
      <c r="C12" s="57" t="s">
        <v>7</v>
      </c>
      <c r="D12" s="57" t="s">
        <v>385</v>
      </c>
      <c r="E12" s="57" t="s">
        <v>386</v>
      </c>
      <c r="F12" s="57" t="s">
        <v>387</v>
      </c>
      <c r="G12" s="57" t="s">
        <v>388</v>
      </c>
      <c r="H12" s="57" t="s">
        <v>110</v>
      </c>
      <c r="I12" s="57" t="s">
        <v>111</v>
      </c>
      <c r="J12" s="57" t="s">
        <v>112</v>
      </c>
      <c r="K12" s="57" t="s">
        <v>389</v>
      </c>
      <c r="L12" s="57" t="s">
        <v>114</v>
      </c>
    </row>
    <row r="13" spans="1:14" s="8" customFormat="1" ht="28.2" customHeight="1">
      <c r="A13" s="38" t="s">
        <v>402</v>
      </c>
      <c r="B13" s="38" t="s">
        <v>403</v>
      </c>
      <c r="C13" s="557" t="s">
        <v>400</v>
      </c>
      <c r="D13" s="37" t="s">
        <v>394</v>
      </c>
      <c r="E13" s="61">
        <f>E5/$E$5</f>
        <v>1</v>
      </c>
      <c r="F13" s="61">
        <f>F5/$E$5</f>
        <v>0.25</v>
      </c>
      <c r="G13" s="61">
        <f t="shared" ref="G13:L13" si="0">G5/$E$5</f>
        <v>0.5</v>
      </c>
      <c r="H13" s="61">
        <f t="shared" si="0"/>
        <v>0.25</v>
      </c>
      <c r="I13" s="61">
        <f t="shared" si="0"/>
        <v>0.25</v>
      </c>
      <c r="J13" s="61">
        <f t="shared" si="0"/>
        <v>0.5</v>
      </c>
      <c r="K13" s="61">
        <f t="shared" si="0"/>
        <v>0</v>
      </c>
      <c r="L13" s="61">
        <f t="shared" si="0"/>
        <v>0</v>
      </c>
      <c r="M13" s="7"/>
    </row>
    <row r="14" spans="1:14" ht="28.2" customHeight="1">
      <c r="A14" s="38" t="s">
        <v>402</v>
      </c>
      <c r="B14" s="38" t="s">
        <v>403</v>
      </c>
      <c r="C14" s="557"/>
      <c r="D14" s="38" t="s">
        <v>395</v>
      </c>
      <c r="E14" s="61">
        <f t="shared" ref="E14:L14" si="1">E6/$E$6</f>
        <v>1</v>
      </c>
      <c r="F14" s="61">
        <f t="shared" si="1"/>
        <v>0.375</v>
      </c>
      <c r="G14" s="61">
        <f t="shared" si="1"/>
        <v>0.1875</v>
      </c>
      <c r="H14" s="61">
        <f t="shared" si="1"/>
        <v>0.25</v>
      </c>
      <c r="I14" s="61">
        <f t="shared" si="1"/>
        <v>0.5</v>
      </c>
      <c r="J14" s="61">
        <f t="shared" si="1"/>
        <v>0.5</v>
      </c>
      <c r="K14" s="61">
        <f t="shared" si="1"/>
        <v>0.4375</v>
      </c>
      <c r="L14" s="61">
        <f t="shared" si="1"/>
        <v>0.1875</v>
      </c>
    </row>
    <row r="15" spans="1:14" ht="28.2" customHeight="1">
      <c r="A15" s="38" t="s">
        <v>402</v>
      </c>
      <c r="B15" s="38" t="s">
        <v>403</v>
      </c>
      <c r="C15" s="557"/>
      <c r="D15" s="38" t="s">
        <v>396</v>
      </c>
      <c r="E15" s="61">
        <f t="shared" ref="E15:L15" si="2">E7/$E$7</f>
        <v>1</v>
      </c>
      <c r="F15" s="61">
        <f t="shared" si="2"/>
        <v>0</v>
      </c>
      <c r="G15" s="61">
        <f t="shared" si="2"/>
        <v>0</v>
      </c>
      <c r="H15" s="61">
        <f t="shared" si="2"/>
        <v>0</v>
      </c>
      <c r="I15" s="61">
        <f t="shared" si="2"/>
        <v>0.2857142857142857</v>
      </c>
      <c r="J15" s="61">
        <f t="shared" si="2"/>
        <v>0.14285714285714285</v>
      </c>
      <c r="K15" s="61">
        <f t="shared" si="2"/>
        <v>0.2857142857142857</v>
      </c>
      <c r="L15" s="61">
        <f t="shared" si="2"/>
        <v>0</v>
      </c>
    </row>
    <row r="16" spans="1:14" ht="28.2" customHeight="1">
      <c r="A16" s="38" t="s">
        <v>402</v>
      </c>
      <c r="B16" s="38" t="s">
        <v>403</v>
      </c>
      <c r="C16" s="557"/>
      <c r="D16" s="38" t="s">
        <v>397</v>
      </c>
      <c r="E16" s="61">
        <f t="shared" ref="E16:L16" si="3">E8/$E$8</f>
        <v>1</v>
      </c>
      <c r="F16" s="61">
        <f t="shared" si="3"/>
        <v>0.75</v>
      </c>
      <c r="G16" s="61">
        <f t="shared" si="3"/>
        <v>0</v>
      </c>
      <c r="H16" s="61">
        <f t="shared" si="3"/>
        <v>0.25</v>
      </c>
      <c r="I16" s="61">
        <f t="shared" si="3"/>
        <v>0.5</v>
      </c>
      <c r="J16" s="61">
        <f t="shared" si="3"/>
        <v>0.25</v>
      </c>
      <c r="K16" s="61">
        <f t="shared" si="3"/>
        <v>0.25</v>
      </c>
      <c r="L16" s="61">
        <f t="shared" si="3"/>
        <v>0</v>
      </c>
    </row>
    <row r="17" spans="1:12" ht="28.2" customHeight="1">
      <c r="A17" s="38" t="s">
        <v>402</v>
      </c>
      <c r="B17" s="38" t="s">
        <v>403</v>
      </c>
      <c r="C17" s="557"/>
      <c r="D17" s="38" t="s">
        <v>398</v>
      </c>
      <c r="E17" s="61">
        <f t="shared" ref="E17:L17" si="4">E9/$E$9</f>
        <v>1</v>
      </c>
      <c r="F17" s="61">
        <f t="shared" si="4"/>
        <v>0.5</v>
      </c>
      <c r="G17" s="61">
        <f t="shared" si="4"/>
        <v>0.25</v>
      </c>
      <c r="H17" s="61">
        <f t="shared" si="4"/>
        <v>0</v>
      </c>
      <c r="I17" s="61">
        <f t="shared" si="4"/>
        <v>0.25</v>
      </c>
      <c r="J17" s="61">
        <f t="shared" si="4"/>
        <v>0.5</v>
      </c>
      <c r="K17" s="61">
        <f t="shared" si="4"/>
        <v>0</v>
      </c>
      <c r="L17" s="61">
        <f t="shared" si="4"/>
        <v>0</v>
      </c>
    </row>
    <row r="18" spans="1:12" ht="20.25" customHeight="1"/>
  </sheetData>
  <mergeCells count="7">
    <mergeCell ref="C13:C17"/>
    <mergeCell ref="A1:M1"/>
    <mergeCell ref="A2:K2"/>
    <mergeCell ref="L2:M2"/>
    <mergeCell ref="A3:M3"/>
    <mergeCell ref="C5:C9"/>
    <mergeCell ref="A11:L11"/>
  </mergeCells>
  <hyperlinks>
    <hyperlink ref="L2:M2" location="'Rasgos y Ejemplos'!A2:H11" display="Ir a rasgos" xr:uid="{54B31020-E53B-C34F-8121-98A80172559B}"/>
    <hyperlink ref="N1" location="'Indicaciones y definiciones'!A1" display="Regresar" xr:uid="{4AB66095-CE1F-47C6-AA51-323B5114B1E3}"/>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349C-B599-7749-BB95-183AB7700359}">
  <sheetPr>
    <tabColor theme="9" tint="0.59999389629810485"/>
  </sheetPr>
  <dimension ref="A1:AB19"/>
  <sheetViews>
    <sheetView topLeftCell="A5" zoomScale="70" zoomScaleNormal="70" workbookViewId="0">
      <selection activeCell="A20" sqref="A20:XFD21"/>
    </sheetView>
  </sheetViews>
  <sheetFormatPr baseColWidth="10" defaultColWidth="8.6640625" defaultRowHeight="15"/>
  <cols>
    <col min="1" max="3" width="19.109375" style="7" customWidth="1"/>
    <col min="4" max="4" width="24.6640625" style="7" customWidth="1"/>
    <col min="5" max="5" width="27.44140625" style="7" customWidth="1"/>
    <col min="6" max="26" width="33.44140625" style="7" customWidth="1"/>
    <col min="27" max="27" width="29.109375" style="7" customWidth="1"/>
    <col min="28" max="28" width="12.6640625" style="7" customWidth="1"/>
    <col min="29" max="29" width="1.33203125" style="7" customWidth="1"/>
    <col min="30" max="32" width="29.6640625" style="7" customWidth="1"/>
    <col min="33" max="16379" width="9.109375" style="7" bestFit="1" customWidth="1"/>
    <col min="16380" max="16382" width="8.6640625" style="7" bestFit="1" customWidth="1"/>
    <col min="16383" max="16384" width="8.6640625" style="7"/>
  </cols>
  <sheetData>
    <row r="1" spans="1:28" ht="48" customHeight="1">
      <c r="A1" s="571" t="s">
        <v>409</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10" t="s">
        <v>105</v>
      </c>
    </row>
    <row r="2" spans="1:28" ht="37.950000000000003" customHeight="1">
      <c r="A2" s="572" t="s">
        <v>410</v>
      </c>
      <c r="B2" s="572"/>
      <c r="C2" s="572"/>
      <c r="D2" s="572"/>
      <c r="E2" s="572"/>
      <c r="F2" s="572"/>
      <c r="G2" s="572"/>
      <c r="H2" s="572"/>
      <c r="I2" s="572"/>
      <c r="J2" s="572"/>
      <c r="K2" s="572"/>
      <c r="L2" s="572"/>
      <c r="M2" s="572"/>
      <c r="N2" s="572"/>
      <c r="O2" s="572"/>
      <c r="P2" s="572"/>
      <c r="Q2" s="572"/>
      <c r="R2" s="572"/>
      <c r="S2" s="572"/>
      <c r="T2" s="572"/>
      <c r="U2" s="572"/>
      <c r="V2" s="572"/>
      <c r="W2" s="572"/>
      <c r="X2" s="572"/>
      <c r="Y2" s="572"/>
      <c r="Z2" s="573" t="s">
        <v>381</v>
      </c>
      <c r="AA2" s="573"/>
    </row>
    <row r="3" spans="1:28" ht="37.950000000000003" customHeight="1" thickBot="1">
      <c r="A3" s="574" t="s">
        <v>411</v>
      </c>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6"/>
    </row>
    <row r="4" spans="1:28" s="8" customFormat="1" ht="55.95" customHeight="1">
      <c r="A4" s="571" t="s">
        <v>383</v>
      </c>
      <c r="B4" s="571" t="s">
        <v>384</v>
      </c>
      <c r="C4" s="571" t="s">
        <v>7</v>
      </c>
      <c r="D4" s="571" t="s">
        <v>385</v>
      </c>
      <c r="E4" s="538" t="s">
        <v>386</v>
      </c>
      <c r="F4" s="568" t="s">
        <v>387</v>
      </c>
      <c r="G4" s="569"/>
      <c r="H4" s="570"/>
      <c r="I4" s="568" t="s">
        <v>388</v>
      </c>
      <c r="J4" s="569"/>
      <c r="K4" s="570"/>
      <c r="L4" s="568" t="s">
        <v>110</v>
      </c>
      <c r="M4" s="569"/>
      <c r="N4" s="570"/>
      <c r="O4" s="568" t="s">
        <v>111</v>
      </c>
      <c r="P4" s="569"/>
      <c r="Q4" s="570"/>
      <c r="R4" s="568" t="s">
        <v>112</v>
      </c>
      <c r="S4" s="569"/>
      <c r="T4" s="570"/>
      <c r="U4" s="568" t="s">
        <v>389</v>
      </c>
      <c r="V4" s="569"/>
      <c r="W4" s="570"/>
      <c r="X4" s="568" t="s">
        <v>114</v>
      </c>
      <c r="Y4" s="569"/>
      <c r="Z4" s="570"/>
      <c r="AA4" s="312" t="s">
        <v>390</v>
      </c>
    </row>
    <row r="5" spans="1:28" s="8" customFormat="1" ht="140.4">
      <c r="A5" s="571"/>
      <c r="B5" s="571"/>
      <c r="C5" s="571"/>
      <c r="D5" s="571"/>
      <c r="E5" s="538"/>
      <c r="F5" s="326" t="s">
        <v>412</v>
      </c>
      <c r="G5" s="6" t="s">
        <v>413</v>
      </c>
      <c r="H5" s="327" t="s">
        <v>414</v>
      </c>
      <c r="I5" s="326" t="s">
        <v>412</v>
      </c>
      <c r="J5" s="6" t="s">
        <v>413</v>
      </c>
      <c r="K5" s="327" t="s">
        <v>414</v>
      </c>
      <c r="L5" s="326" t="s">
        <v>412</v>
      </c>
      <c r="M5" s="6" t="s">
        <v>413</v>
      </c>
      <c r="N5" s="327" t="s">
        <v>414</v>
      </c>
      <c r="O5" s="326" t="s">
        <v>412</v>
      </c>
      <c r="P5" s="6" t="s">
        <v>413</v>
      </c>
      <c r="Q5" s="327" t="s">
        <v>414</v>
      </c>
      <c r="R5" s="326" t="s">
        <v>412</v>
      </c>
      <c r="S5" s="6" t="s">
        <v>413</v>
      </c>
      <c r="T5" s="327" t="s">
        <v>414</v>
      </c>
      <c r="U5" s="326" t="s">
        <v>412</v>
      </c>
      <c r="V5" s="6" t="s">
        <v>413</v>
      </c>
      <c r="W5" s="327" t="s">
        <v>414</v>
      </c>
      <c r="X5" s="326" t="s">
        <v>412</v>
      </c>
      <c r="Y5" s="6" t="s">
        <v>413</v>
      </c>
      <c r="Z5" s="327" t="s">
        <v>414</v>
      </c>
      <c r="AA5" s="396"/>
    </row>
    <row r="6" spans="1:28" s="8" customFormat="1" ht="25.95" hidden="1" customHeight="1">
      <c r="A6" s="1" t="s">
        <v>391</v>
      </c>
      <c r="B6" s="2" t="s">
        <v>392</v>
      </c>
      <c r="C6" s="577" t="s">
        <v>393</v>
      </c>
      <c r="D6" s="397" t="s">
        <v>394</v>
      </c>
      <c r="E6" s="398"/>
      <c r="F6" s="399"/>
      <c r="G6" s="1"/>
      <c r="H6" s="304"/>
      <c r="I6" s="399"/>
      <c r="J6" s="1"/>
      <c r="K6" s="304"/>
      <c r="L6" s="399"/>
      <c r="M6" s="1"/>
      <c r="N6" s="304"/>
      <c r="O6" s="399"/>
      <c r="P6" s="1"/>
      <c r="Q6" s="304"/>
      <c r="R6" s="399"/>
      <c r="S6" s="1"/>
      <c r="T6" s="304"/>
      <c r="U6" s="399"/>
      <c r="V6" s="1"/>
      <c r="W6" s="304"/>
      <c r="X6" s="399"/>
      <c r="Y6" s="1"/>
      <c r="Z6" s="304"/>
      <c r="AA6" s="94"/>
    </row>
    <row r="7" spans="1:28" ht="166.2" customHeight="1">
      <c r="A7" s="1" t="s">
        <v>391</v>
      </c>
      <c r="B7" s="2" t="s">
        <v>392</v>
      </c>
      <c r="C7" s="546"/>
      <c r="D7" s="1" t="s">
        <v>395</v>
      </c>
      <c r="E7" s="2">
        <v>32</v>
      </c>
      <c r="F7" s="306">
        <v>31</v>
      </c>
      <c r="G7" s="2">
        <v>4</v>
      </c>
      <c r="H7" s="307">
        <v>24</v>
      </c>
      <c r="I7" s="399">
        <v>19</v>
      </c>
      <c r="J7" s="1">
        <v>4</v>
      </c>
      <c r="K7" s="304">
        <v>24</v>
      </c>
      <c r="L7" s="399">
        <v>23</v>
      </c>
      <c r="M7" s="511">
        <v>4</v>
      </c>
      <c r="N7" s="400">
        <v>24</v>
      </c>
      <c r="O7" s="401">
        <v>32</v>
      </c>
      <c r="P7" s="402">
        <v>8</v>
      </c>
      <c r="Q7" s="403">
        <v>32</v>
      </c>
      <c r="R7" s="401">
        <v>32</v>
      </c>
      <c r="S7" s="402">
        <v>8</v>
      </c>
      <c r="T7" s="403">
        <v>32</v>
      </c>
      <c r="U7" s="404">
        <v>29</v>
      </c>
      <c r="V7" s="405">
        <v>0</v>
      </c>
      <c r="W7" s="406">
        <v>0</v>
      </c>
      <c r="X7" s="404">
        <v>26</v>
      </c>
      <c r="Y7" s="405">
        <v>0</v>
      </c>
      <c r="Z7" s="406">
        <v>0</v>
      </c>
      <c r="AA7" s="94"/>
    </row>
    <row r="8" spans="1:28" ht="25.95" customHeight="1">
      <c r="A8" s="1" t="s">
        <v>391</v>
      </c>
      <c r="B8" s="2" t="s">
        <v>392</v>
      </c>
      <c r="C8" s="546"/>
      <c r="D8" s="1" t="s">
        <v>396</v>
      </c>
      <c r="E8" s="9">
        <v>2</v>
      </c>
      <c r="F8" s="399">
        <v>0</v>
      </c>
      <c r="G8" s="1">
        <v>0</v>
      </c>
      <c r="H8" s="304">
        <v>0</v>
      </c>
      <c r="I8" s="399">
        <v>0</v>
      </c>
      <c r="J8" s="1">
        <v>0</v>
      </c>
      <c r="K8" s="304">
        <v>0</v>
      </c>
      <c r="L8" s="399">
        <v>0</v>
      </c>
      <c r="M8" s="1">
        <v>0</v>
      </c>
      <c r="N8" s="304">
        <v>0</v>
      </c>
      <c r="O8" s="404">
        <v>1</v>
      </c>
      <c r="P8" s="405">
        <v>0</v>
      </c>
      <c r="Q8" s="406">
        <v>0</v>
      </c>
      <c r="R8" s="407">
        <v>1</v>
      </c>
      <c r="S8" s="9">
        <v>0</v>
      </c>
      <c r="T8" s="400">
        <v>0</v>
      </c>
      <c r="U8" s="407">
        <v>0</v>
      </c>
      <c r="V8" s="1">
        <v>0</v>
      </c>
      <c r="W8" s="304">
        <v>0</v>
      </c>
      <c r="X8" s="407">
        <v>0</v>
      </c>
      <c r="Y8" s="9">
        <v>0</v>
      </c>
      <c r="Z8" s="400">
        <v>0</v>
      </c>
      <c r="AA8" s="94"/>
    </row>
    <row r="9" spans="1:28" ht="25.95" customHeight="1">
      <c r="A9" s="1" t="s">
        <v>391</v>
      </c>
      <c r="B9" s="2" t="s">
        <v>392</v>
      </c>
      <c r="C9" s="546"/>
      <c r="D9" s="1" t="s">
        <v>397</v>
      </c>
      <c r="E9" s="402">
        <v>10</v>
      </c>
      <c r="F9" s="399">
        <v>5</v>
      </c>
      <c r="G9" s="1">
        <v>0</v>
      </c>
      <c r="H9" s="304">
        <v>0</v>
      </c>
      <c r="I9" s="399">
        <v>1</v>
      </c>
      <c r="J9" s="1">
        <v>0</v>
      </c>
      <c r="K9" s="304">
        <v>0</v>
      </c>
      <c r="L9" s="408">
        <v>1</v>
      </c>
      <c r="M9" s="1">
        <v>0</v>
      </c>
      <c r="N9" s="304">
        <v>0</v>
      </c>
      <c r="O9" s="401">
        <v>10</v>
      </c>
      <c r="P9" s="402">
        <v>10</v>
      </c>
      <c r="Q9" s="403">
        <v>0</v>
      </c>
      <c r="R9" s="401">
        <v>10</v>
      </c>
      <c r="S9" s="402">
        <v>0</v>
      </c>
      <c r="T9" s="403">
        <v>0</v>
      </c>
      <c r="U9" s="401">
        <v>2</v>
      </c>
      <c r="V9" s="1">
        <v>0</v>
      </c>
      <c r="W9" s="304">
        <v>0</v>
      </c>
      <c r="X9" s="401">
        <v>2</v>
      </c>
      <c r="Y9" s="402">
        <v>0</v>
      </c>
      <c r="Z9" s="403">
        <v>0</v>
      </c>
      <c r="AA9" s="94"/>
    </row>
    <row r="10" spans="1:28" ht="25.95" customHeight="1" thickBot="1">
      <c r="A10" s="1" t="s">
        <v>391</v>
      </c>
      <c r="B10" s="2" t="s">
        <v>392</v>
      </c>
      <c r="C10" s="546"/>
      <c r="D10" s="1" t="s">
        <v>398</v>
      </c>
      <c r="E10" s="421">
        <v>3</v>
      </c>
      <c r="F10" s="409">
        <v>2</v>
      </c>
      <c r="G10" s="410">
        <v>0</v>
      </c>
      <c r="H10" s="411">
        <v>0</v>
      </c>
      <c r="I10" s="409">
        <v>0</v>
      </c>
      <c r="J10" s="410">
        <v>0</v>
      </c>
      <c r="K10" s="411">
        <v>0</v>
      </c>
      <c r="L10" s="409">
        <v>2</v>
      </c>
      <c r="M10" s="410">
        <v>0</v>
      </c>
      <c r="N10" s="411">
        <v>0</v>
      </c>
      <c r="O10" s="409">
        <v>2</v>
      </c>
      <c r="P10" s="410">
        <v>2</v>
      </c>
      <c r="Q10" s="411">
        <v>0</v>
      </c>
      <c r="R10" s="409">
        <v>2</v>
      </c>
      <c r="S10" s="410">
        <v>0</v>
      </c>
      <c r="T10" s="411">
        <v>0</v>
      </c>
      <c r="U10" s="409">
        <v>1</v>
      </c>
      <c r="V10" s="410">
        <v>0</v>
      </c>
      <c r="W10" s="411">
        <v>0</v>
      </c>
      <c r="X10" s="409">
        <v>1</v>
      </c>
      <c r="Y10" s="410">
        <v>0</v>
      </c>
      <c r="Z10" s="411">
        <v>0</v>
      </c>
      <c r="AA10" s="94"/>
    </row>
    <row r="11" spans="1:28" ht="20.25" customHeight="1"/>
    <row r="12" spans="1:28" ht="42" customHeight="1" thickBot="1">
      <c r="A12" s="578" t="s">
        <v>415</v>
      </c>
      <c r="B12" s="579"/>
      <c r="C12" s="579"/>
      <c r="D12" s="579"/>
      <c r="E12" s="579"/>
      <c r="F12" s="580"/>
      <c r="G12" s="580"/>
      <c r="H12" s="580"/>
      <c r="I12" s="580"/>
      <c r="J12" s="580"/>
      <c r="K12" s="580"/>
      <c r="L12" s="580"/>
      <c r="M12" s="580"/>
      <c r="N12" s="580"/>
      <c r="O12" s="580"/>
      <c r="P12" s="580"/>
      <c r="Q12" s="580"/>
      <c r="R12" s="580"/>
      <c r="S12" s="580"/>
      <c r="T12" s="580"/>
      <c r="U12" s="580"/>
      <c r="V12" s="580"/>
      <c r="W12" s="580"/>
      <c r="X12" s="580"/>
      <c r="Y12" s="580"/>
      <c r="Z12" s="581"/>
    </row>
    <row r="13" spans="1:28" s="8" customFormat="1" ht="49.95" customHeight="1">
      <c r="A13" s="571" t="s">
        <v>383</v>
      </c>
      <c r="B13" s="571" t="s">
        <v>384</v>
      </c>
      <c r="C13" s="571" t="s">
        <v>7</v>
      </c>
      <c r="D13" s="571" t="s">
        <v>385</v>
      </c>
      <c r="E13" s="538" t="s">
        <v>386</v>
      </c>
      <c r="F13" s="568" t="s">
        <v>387</v>
      </c>
      <c r="G13" s="569"/>
      <c r="H13" s="570"/>
      <c r="I13" s="568" t="s">
        <v>388</v>
      </c>
      <c r="J13" s="569"/>
      <c r="K13" s="570"/>
      <c r="L13" s="568" t="s">
        <v>110</v>
      </c>
      <c r="M13" s="569"/>
      <c r="N13" s="570"/>
      <c r="O13" s="568" t="s">
        <v>111</v>
      </c>
      <c r="P13" s="569"/>
      <c r="Q13" s="570"/>
      <c r="R13" s="568" t="s">
        <v>112</v>
      </c>
      <c r="S13" s="569"/>
      <c r="T13" s="570"/>
      <c r="U13" s="568" t="s">
        <v>389</v>
      </c>
      <c r="V13" s="569"/>
      <c r="W13" s="570"/>
      <c r="X13" s="568" t="s">
        <v>114</v>
      </c>
      <c r="Y13" s="569"/>
      <c r="Z13" s="570"/>
    </row>
    <row r="14" spans="1:28" s="8" customFormat="1" ht="31.2">
      <c r="A14" s="571"/>
      <c r="B14" s="571"/>
      <c r="C14" s="571"/>
      <c r="D14" s="571"/>
      <c r="E14" s="538"/>
      <c r="F14" s="326" t="s">
        <v>416</v>
      </c>
      <c r="G14" s="6" t="s">
        <v>417</v>
      </c>
      <c r="H14" s="327" t="s">
        <v>418</v>
      </c>
      <c r="I14" s="326" t="s">
        <v>416</v>
      </c>
      <c r="J14" s="6" t="s">
        <v>417</v>
      </c>
      <c r="K14" s="327" t="s">
        <v>418</v>
      </c>
      <c r="L14" s="326" t="s">
        <v>416</v>
      </c>
      <c r="M14" s="6" t="s">
        <v>417</v>
      </c>
      <c r="N14" s="327" t="s">
        <v>418</v>
      </c>
      <c r="O14" s="326" t="s">
        <v>416</v>
      </c>
      <c r="P14" s="6" t="s">
        <v>417</v>
      </c>
      <c r="Q14" s="327" t="s">
        <v>418</v>
      </c>
      <c r="R14" s="326" t="s">
        <v>416</v>
      </c>
      <c r="S14" s="6" t="s">
        <v>417</v>
      </c>
      <c r="T14" s="327" t="s">
        <v>418</v>
      </c>
      <c r="U14" s="326" t="s">
        <v>416</v>
      </c>
      <c r="V14" s="6" t="s">
        <v>417</v>
      </c>
      <c r="W14" s="327" t="s">
        <v>418</v>
      </c>
      <c r="X14" s="326" t="s">
        <v>416</v>
      </c>
      <c r="Y14" s="6" t="s">
        <v>417</v>
      </c>
      <c r="Z14" s="327" t="s">
        <v>418</v>
      </c>
    </row>
    <row r="15" spans="1:28" s="8" customFormat="1" ht="25.95" hidden="1" customHeight="1">
      <c r="A15" s="1" t="s">
        <v>391</v>
      </c>
      <c r="B15" s="2" t="s">
        <v>392</v>
      </c>
      <c r="C15" s="537" t="s">
        <v>400</v>
      </c>
      <c r="D15" s="2" t="s">
        <v>394</v>
      </c>
      <c r="E15" s="412" t="e">
        <f>E6/$E$6</f>
        <v>#DIV/0!</v>
      </c>
      <c r="F15" s="413" t="e">
        <f>F6/$E$6</f>
        <v>#DIV/0!</v>
      </c>
      <c r="G15" s="414" t="e">
        <f t="shared" ref="G15:L15" si="0">G6/$E$6</f>
        <v>#DIV/0!</v>
      </c>
      <c r="H15" s="415" t="e">
        <f t="shared" si="0"/>
        <v>#DIV/0!</v>
      </c>
      <c r="I15" s="413" t="e">
        <f t="shared" si="0"/>
        <v>#DIV/0!</v>
      </c>
      <c r="J15" s="414" t="e">
        <f t="shared" si="0"/>
        <v>#DIV/0!</v>
      </c>
      <c r="K15" s="415" t="e">
        <f t="shared" si="0"/>
        <v>#DIV/0!</v>
      </c>
      <c r="L15" s="413" t="e">
        <f t="shared" si="0"/>
        <v>#DIV/0!</v>
      </c>
      <c r="M15" s="414" t="e">
        <f>M6/$E$6</f>
        <v>#DIV/0!</v>
      </c>
      <c r="N15" s="415" t="e">
        <f>N6/$E$6</f>
        <v>#DIV/0!</v>
      </c>
      <c r="O15" s="413" t="e">
        <f t="shared" ref="O15:Z15" si="1">O6/$E$6</f>
        <v>#DIV/0!</v>
      </c>
      <c r="P15" s="414" t="e">
        <f>P6/$E$6</f>
        <v>#DIV/0!</v>
      </c>
      <c r="Q15" s="415" t="e">
        <f t="shared" si="1"/>
        <v>#DIV/0!</v>
      </c>
      <c r="R15" s="413" t="e">
        <f t="shared" si="1"/>
        <v>#DIV/0!</v>
      </c>
      <c r="S15" s="414" t="e">
        <f t="shared" si="1"/>
        <v>#DIV/0!</v>
      </c>
      <c r="T15" s="415" t="e">
        <f t="shared" si="1"/>
        <v>#DIV/0!</v>
      </c>
      <c r="U15" s="413" t="e">
        <f t="shared" si="1"/>
        <v>#DIV/0!</v>
      </c>
      <c r="V15" s="414" t="e">
        <f t="shared" si="1"/>
        <v>#DIV/0!</v>
      </c>
      <c r="W15" s="415" t="e">
        <f t="shared" si="1"/>
        <v>#DIV/0!</v>
      </c>
      <c r="X15" s="413" t="e">
        <f t="shared" si="1"/>
        <v>#DIV/0!</v>
      </c>
      <c r="Y15" s="414" t="e">
        <f>Y6/$E$6</f>
        <v>#DIV/0!</v>
      </c>
      <c r="Z15" s="415" t="e">
        <f t="shared" si="1"/>
        <v>#DIV/0!</v>
      </c>
      <c r="AA15" s="7"/>
    </row>
    <row r="16" spans="1:28" ht="25.95" customHeight="1">
      <c r="A16" s="1" t="s">
        <v>391</v>
      </c>
      <c r="B16" s="2" t="s">
        <v>392</v>
      </c>
      <c r="C16" s="537"/>
      <c r="D16" s="1" t="s">
        <v>395</v>
      </c>
      <c r="E16" s="412">
        <f>E7/$E$7</f>
        <v>1</v>
      </c>
      <c r="F16" s="413">
        <f>F7/$E$7</f>
        <v>0.96875</v>
      </c>
      <c r="G16" s="414">
        <f t="shared" ref="G16:Z16" si="2">G7/$E$7</f>
        <v>0.125</v>
      </c>
      <c r="H16" s="415">
        <f t="shared" si="2"/>
        <v>0.75</v>
      </c>
      <c r="I16" s="413">
        <f t="shared" si="2"/>
        <v>0.59375</v>
      </c>
      <c r="J16" s="414">
        <f t="shared" si="2"/>
        <v>0.125</v>
      </c>
      <c r="K16" s="415">
        <f t="shared" si="2"/>
        <v>0.75</v>
      </c>
      <c r="L16" s="413">
        <f t="shared" si="2"/>
        <v>0.71875</v>
      </c>
      <c r="M16" s="414">
        <f t="shared" si="2"/>
        <v>0.125</v>
      </c>
      <c r="N16" s="415">
        <f t="shared" si="2"/>
        <v>0.75</v>
      </c>
      <c r="O16" s="413">
        <f t="shared" si="2"/>
        <v>1</v>
      </c>
      <c r="P16" s="414">
        <f t="shared" si="2"/>
        <v>0.25</v>
      </c>
      <c r="Q16" s="415">
        <f t="shared" si="2"/>
        <v>1</v>
      </c>
      <c r="R16" s="413">
        <f t="shared" si="2"/>
        <v>1</v>
      </c>
      <c r="S16" s="414">
        <f t="shared" si="2"/>
        <v>0.25</v>
      </c>
      <c r="T16" s="415">
        <f t="shared" si="2"/>
        <v>1</v>
      </c>
      <c r="U16" s="413">
        <f t="shared" si="2"/>
        <v>0.90625</v>
      </c>
      <c r="V16" s="414">
        <f t="shared" si="2"/>
        <v>0</v>
      </c>
      <c r="W16" s="415">
        <f t="shared" si="2"/>
        <v>0</v>
      </c>
      <c r="X16" s="413">
        <f t="shared" si="2"/>
        <v>0.8125</v>
      </c>
      <c r="Y16" s="414">
        <f t="shared" si="2"/>
        <v>0</v>
      </c>
      <c r="Z16" s="415">
        <f t="shared" si="2"/>
        <v>0</v>
      </c>
    </row>
    <row r="17" spans="1:26" ht="25.95" customHeight="1">
      <c r="A17" s="1" t="s">
        <v>391</v>
      </c>
      <c r="B17" s="2" t="s">
        <v>392</v>
      </c>
      <c r="C17" s="537"/>
      <c r="D17" s="1" t="s">
        <v>396</v>
      </c>
      <c r="E17" s="412">
        <f>E8/$E$8</f>
        <v>1</v>
      </c>
      <c r="F17" s="413">
        <f t="shared" ref="F17:Z17" si="3">F8/$E$8</f>
        <v>0</v>
      </c>
      <c r="G17" s="414">
        <f t="shared" si="3"/>
        <v>0</v>
      </c>
      <c r="H17" s="415">
        <f t="shared" si="3"/>
        <v>0</v>
      </c>
      <c r="I17" s="413">
        <f t="shared" si="3"/>
        <v>0</v>
      </c>
      <c r="J17" s="414">
        <f t="shared" si="3"/>
        <v>0</v>
      </c>
      <c r="K17" s="415">
        <f t="shared" si="3"/>
        <v>0</v>
      </c>
      <c r="L17" s="413">
        <f t="shared" si="3"/>
        <v>0</v>
      </c>
      <c r="M17" s="414">
        <f t="shared" si="3"/>
        <v>0</v>
      </c>
      <c r="N17" s="415">
        <f t="shared" si="3"/>
        <v>0</v>
      </c>
      <c r="O17" s="413">
        <f t="shared" si="3"/>
        <v>0.5</v>
      </c>
      <c r="P17" s="414">
        <f t="shared" si="3"/>
        <v>0</v>
      </c>
      <c r="Q17" s="415">
        <f t="shared" si="3"/>
        <v>0</v>
      </c>
      <c r="R17" s="413">
        <f t="shared" si="3"/>
        <v>0.5</v>
      </c>
      <c r="S17" s="414">
        <f t="shared" si="3"/>
        <v>0</v>
      </c>
      <c r="T17" s="415">
        <f t="shared" si="3"/>
        <v>0</v>
      </c>
      <c r="U17" s="413">
        <f t="shared" si="3"/>
        <v>0</v>
      </c>
      <c r="V17" s="414">
        <f t="shared" si="3"/>
        <v>0</v>
      </c>
      <c r="W17" s="415">
        <f t="shared" si="3"/>
        <v>0</v>
      </c>
      <c r="X17" s="413">
        <f t="shared" si="3"/>
        <v>0</v>
      </c>
      <c r="Y17" s="414">
        <f t="shared" si="3"/>
        <v>0</v>
      </c>
      <c r="Z17" s="415">
        <f t="shared" si="3"/>
        <v>0</v>
      </c>
    </row>
    <row r="18" spans="1:26" ht="25.95" customHeight="1">
      <c r="A18" s="1" t="s">
        <v>391</v>
      </c>
      <c r="B18" s="2" t="s">
        <v>392</v>
      </c>
      <c r="C18" s="537"/>
      <c r="D18" s="1" t="s">
        <v>397</v>
      </c>
      <c r="E18" s="412">
        <f>E9/$E$9</f>
        <v>1</v>
      </c>
      <c r="F18" s="413">
        <f t="shared" ref="F18:Z18" si="4">F9/$E$9</f>
        <v>0.5</v>
      </c>
      <c r="G18" s="414">
        <f t="shared" si="4"/>
        <v>0</v>
      </c>
      <c r="H18" s="415">
        <f t="shared" si="4"/>
        <v>0</v>
      </c>
      <c r="I18" s="413">
        <f t="shared" si="4"/>
        <v>0.1</v>
      </c>
      <c r="J18" s="414">
        <f t="shared" si="4"/>
        <v>0</v>
      </c>
      <c r="K18" s="415">
        <f t="shared" si="4"/>
        <v>0</v>
      </c>
      <c r="L18" s="413">
        <f t="shared" si="4"/>
        <v>0.1</v>
      </c>
      <c r="M18" s="414">
        <f t="shared" si="4"/>
        <v>0</v>
      </c>
      <c r="N18" s="415">
        <f t="shared" si="4"/>
        <v>0</v>
      </c>
      <c r="O18" s="413">
        <f t="shared" si="4"/>
        <v>1</v>
      </c>
      <c r="P18" s="414">
        <f t="shared" si="4"/>
        <v>1</v>
      </c>
      <c r="Q18" s="415">
        <f t="shared" si="4"/>
        <v>0</v>
      </c>
      <c r="R18" s="413">
        <f t="shared" si="4"/>
        <v>1</v>
      </c>
      <c r="S18" s="414">
        <f t="shared" si="4"/>
        <v>0</v>
      </c>
      <c r="T18" s="415">
        <f t="shared" si="4"/>
        <v>0</v>
      </c>
      <c r="U18" s="413">
        <f>U9/$E$9</f>
        <v>0.2</v>
      </c>
      <c r="V18" s="414">
        <f t="shared" si="4"/>
        <v>0</v>
      </c>
      <c r="W18" s="415">
        <f t="shared" si="4"/>
        <v>0</v>
      </c>
      <c r="X18" s="413">
        <f t="shared" si="4"/>
        <v>0.2</v>
      </c>
      <c r="Y18" s="414">
        <f t="shared" si="4"/>
        <v>0</v>
      </c>
      <c r="Z18" s="415">
        <f t="shared" si="4"/>
        <v>0</v>
      </c>
    </row>
    <row r="19" spans="1:26" ht="25.95" customHeight="1" thickBot="1">
      <c r="A19" s="1" t="s">
        <v>391</v>
      </c>
      <c r="B19" s="2" t="s">
        <v>392</v>
      </c>
      <c r="C19" s="537"/>
      <c r="D19" s="1" t="s">
        <v>398</v>
      </c>
      <c r="E19" s="412">
        <f>E10/$E$10</f>
        <v>1</v>
      </c>
      <c r="F19" s="416">
        <f t="shared" ref="F19:Z19" si="5">F10/$E$10</f>
        <v>0.66666666666666663</v>
      </c>
      <c r="G19" s="417">
        <f t="shared" si="5"/>
        <v>0</v>
      </c>
      <c r="H19" s="418">
        <f t="shared" si="5"/>
        <v>0</v>
      </c>
      <c r="I19" s="416">
        <f t="shared" si="5"/>
        <v>0</v>
      </c>
      <c r="J19" s="417">
        <f t="shared" si="5"/>
        <v>0</v>
      </c>
      <c r="K19" s="418">
        <f t="shared" si="5"/>
        <v>0</v>
      </c>
      <c r="L19" s="416">
        <f t="shared" si="5"/>
        <v>0.66666666666666663</v>
      </c>
      <c r="M19" s="417">
        <f t="shared" si="5"/>
        <v>0</v>
      </c>
      <c r="N19" s="418">
        <f t="shared" si="5"/>
        <v>0</v>
      </c>
      <c r="O19" s="416">
        <f t="shared" si="5"/>
        <v>0.66666666666666663</v>
      </c>
      <c r="P19" s="417">
        <f t="shared" si="5"/>
        <v>0.66666666666666663</v>
      </c>
      <c r="Q19" s="418">
        <f t="shared" si="5"/>
        <v>0</v>
      </c>
      <c r="R19" s="416">
        <f t="shared" si="5"/>
        <v>0.66666666666666663</v>
      </c>
      <c r="S19" s="417">
        <f t="shared" si="5"/>
        <v>0</v>
      </c>
      <c r="T19" s="418">
        <f t="shared" si="5"/>
        <v>0</v>
      </c>
      <c r="U19" s="416">
        <f>U10/$E$9</f>
        <v>0.1</v>
      </c>
      <c r="V19" s="417">
        <f t="shared" si="5"/>
        <v>0</v>
      </c>
      <c r="W19" s="418">
        <f t="shared" si="5"/>
        <v>0</v>
      </c>
      <c r="X19" s="416">
        <f t="shared" si="5"/>
        <v>0.33333333333333331</v>
      </c>
      <c r="Y19" s="417">
        <f t="shared" si="5"/>
        <v>0</v>
      </c>
      <c r="Z19" s="418">
        <f t="shared" si="5"/>
        <v>0</v>
      </c>
    </row>
  </sheetData>
  <mergeCells count="31">
    <mergeCell ref="C15:C19"/>
    <mergeCell ref="I13:K13"/>
    <mergeCell ref="L13:N13"/>
    <mergeCell ref="O13:Q13"/>
    <mergeCell ref="R13:T13"/>
    <mergeCell ref="U13:W13"/>
    <mergeCell ref="X13:Z13"/>
    <mergeCell ref="X4:Z4"/>
    <mergeCell ref="C6:C10"/>
    <mergeCell ref="A12:Z12"/>
    <mergeCell ref="A13:A14"/>
    <mergeCell ref="B13:B14"/>
    <mergeCell ref="C13:C14"/>
    <mergeCell ref="D13:D14"/>
    <mergeCell ref="E13:E14"/>
    <mergeCell ref="F13:H13"/>
    <mergeCell ref="F4:H4"/>
    <mergeCell ref="I4:K4"/>
    <mergeCell ref="L4:N4"/>
    <mergeCell ref="O4:Q4"/>
    <mergeCell ref="R4:T4"/>
    <mergeCell ref="U4:W4"/>
    <mergeCell ref="A1:AA1"/>
    <mergeCell ref="A2:Y2"/>
    <mergeCell ref="Z2:AA2"/>
    <mergeCell ref="A3:AA3"/>
    <mergeCell ref="A4:A5"/>
    <mergeCell ref="B4:B5"/>
    <mergeCell ref="C4:C5"/>
    <mergeCell ref="D4:D5"/>
    <mergeCell ref="E4:E5"/>
  </mergeCells>
  <hyperlinks>
    <hyperlink ref="Z2" location="'Rasgos y Ejemplos'!A2:H11" display="Ir a rasgos" xr:uid="{97CDE25D-54FE-F442-9B27-9963904A651B}"/>
    <hyperlink ref="AB1" location="'Indicaciones y definiciones'!A1" display="Regresar" xr:uid="{8EC53CB3-209E-45BD-A1CC-143D6499094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81386-8DFE-9742-932F-6FF7493E672C}">
  <sheetPr>
    <tabColor theme="9" tint="0.59999389629810485"/>
  </sheetPr>
  <dimension ref="A1:AB19"/>
  <sheetViews>
    <sheetView topLeftCell="O1" zoomScale="50" zoomScaleNormal="80" workbookViewId="0">
      <selection activeCell="AB1" sqref="AB1"/>
    </sheetView>
  </sheetViews>
  <sheetFormatPr baseColWidth="10" defaultColWidth="8.6640625" defaultRowHeight="15"/>
  <cols>
    <col min="1" max="3" width="19.109375" style="7" customWidth="1"/>
    <col min="4" max="4" width="24.6640625" style="7" customWidth="1"/>
    <col min="5" max="5" width="27.44140625" style="7" customWidth="1"/>
    <col min="6" max="26" width="33.44140625" style="7" customWidth="1"/>
    <col min="27" max="28" width="29.109375" style="7" customWidth="1"/>
    <col min="29" max="29" width="1.33203125" style="7" customWidth="1"/>
    <col min="30" max="32" width="29.6640625" style="7" customWidth="1"/>
    <col min="33" max="16379" width="9.109375" style="7" bestFit="1" customWidth="1"/>
    <col min="16380" max="16382" width="8.6640625" style="7" bestFit="1" customWidth="1"/>
    <col min="16383" max="16384" width="8.6640625" style="7"/>
  </cols>
  <sheetData>
    <row r="1" spans="1:28" ht="48" customHeight="1">
      <c r="A1" s="593" t="s">
        <v>409</v>
      </c>
      <c r="B1" s="593"/>
      <c r="C1" s="593"/>
      <c r="D1" s="593"/>
      <c r="E1" s="593"/>
      <c r="F1" s="593"/>
      <c r="G1" s="593"/>
      <c r="H1" s="593"/>
      <c r="I1" s="593"/>
      <c r="J1" s="593"/>
      <c r="K1" s="593"/>
      <c r="L1" s="593"/>
      <c r="M1" s="593"/>
      <c r="N1" s="593"/>
      <c r="O1" s="593"/>
      <c r="P1" s="593"/>
      <c r="Q1" s="593"/>
      <c r="R1" s="593"/>
      <c r="S1" s="593"/>
      <c r="T1" s="593"/>
      <c r="U1" s="593"/>
      <c r="V1" s="593"/>
      <c r="W1" s="593"/>
      <c r="X1" s="593"/>
      <c r="Y1" s="593"/>
      <c r="Z1" s="593"/>
      <c r="AA1" s="593"/>
      <c r="AB1" s="510" t="s">
        <v>105</v>
      </c>
    </row>
    <row r="2" spans="1:28" ht="37.950000000000003" customHeight="1">
      <c r="A2" s="594" t="s">
        <v>419</v>
      </c>
      <c r="B2" s="594"/>
      <c r="C2" s="594"/>
      <c r="D2" s="594"/>
      <c r="E2" s="594"/>
      <c r="F2" s="594"/>
      <c r="G2" s="594"/>
      <c r="H2" s="594"/>
      <c r="I2" s="594"/>
      <c r="J2" s="594"/>
      <c r="K2" s="594"/>
      <c r="L2" s="594"/>
      <c r="M2" s="594"/>
      <c r="N2" s="594"/>
      <c r="O2" s="594"/>
      <c r="P2" s="594"/>
      <c r="Q2" s="594"/>
      <c r="R2" s="594"/>
      <c r="S2" s="594"/>
      <c r="T2" s="594"/>
      <c r="U2" s="594"/>
      <c r="V2" s="594"/>
      <c r="W2" s="594"/>
      <c r="X2" s="594"/>
      <c r="Y2" s="594"/>
      <c r="Z2" s="598" t="s">
        <v>381</v>
      </c>
      <c r="AA2" s="598"/>
    </row>
    <row r="3" spans="1:28" ht="37.950000000000003" customHeight="1" thickBot="1">
      <c r="A3" s="595" t="s">
        <v>411</v>
      </c>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7"/>
    </row>
    <row r="4" spans="1:28" s="8" customFormat="1" ht="55.95" customHeight="1">
      <c r="A4" s="593" t="s">
        <v>383</v>
      </c>
      <c r="B4" s="593" t="s">
        <v>384</v>
      </c>
      <c r="C4" s="593" t="s">
        <v>7</v>
      </c>
      <c r="D4" s="593" t="s">
        <v>385</v>
      </c>
      <c r="E4" s="592" t="s">
        <v>386</v>
      </c>
      <c r="F4" s="586" t="s">
        <v>387</v>
      </c>
      <c r="G4" s="587"/>
      <c r="H4" s="588"/>
      <c r="I4" s="586" t="s">
        <v>388</v>
      </c>
      <c r="J4" s="587"/>
      <c r="K4" s="588"/>
      <c r="L4" s="586" t="s">
        <v>110</v>
      </c>
      <c r="M4" s="587"/>
      <c r="N4" s="588"/>
      <c r="O4" s="586" t="s">
        <v>111</v>
      </c>
      <c r="P4" s="587"/>
      <c r="Q4" s="588"/>
      <c r="R4" s="586" t="s">
        <v>112</v>
      </c>
      <c r="S4" s="587"/>
      <c r="T4" s="588"/>
      <c r="U4" s="586" t="s">
        <v>389</v>
      </c>
      <c r="V4" s="587"/>
      <c r="W4" s="588"/>
      <c r="X4" s="586" t="s">
        <v>114</v>
      </c>
      <c r="Y4" s="587"/>
      <c r="Z4" s="588"/>
      <c r="AA4" s="345" t="s">
        <v>390</v>
      </c>
    </row>
    <row r="5" spans="1:28" s="8" customFormat="1" ht="156">
      <c r="A5" s="593"/>
      <c r="B5" s="593"/>
      <c r="C5" s="593"/>
      <c r="D5" s="593"/>
      <c r="E5" s="592"/>
      <c r="F5" s="326" t="s">
        <v>412</v>
      </c>
      <c r="G5" s="6" t="s">
        <v>413</v>
      </c>
      <c r="H5" s="327" t="s">
        <v>414</v>
      </c>
      <c r="I5" s="326" t="s">
        <v>412</v>
      </c>
      <c r="J5" s="6" t="s">
        <v>413</v>
      </c>
      <c r="K5" s="327" t="s">
        <v>414</v>
      </c>
      <c r="L5" s="326" t="s">
        <v>412</v>
      </c>
      <c r="M5" s="6" t="s">
        <v>413</v>
      </c>
      <c r="N5" s="327" t="s">
        <v>414</v>
      </c>
      <c r="O5" s="326" t="s">
        <v>412</v>
      </c>
      <c r="P5" s="6" t="s">
        <v>413</v>
      </c>
      <c r="Q5" s="327" t="s">
        <v>414</v>
      </c>
      <c r="R5" s="326" t="s">
        <v>412</v>
      </c>
      <c r="S5" s="6" t="s">
        <v>413</v>
      </c>
      <c r="T5" s="327" t="s">
        <v>414</v>
      </c>
      <c r="U5" s="326" t="s">
        <v>412</v>
      </c>
      <c r="V5" s="6" t="s">
        <v>413</v>
      </c>
      <c r="W5" s="327" t="s">
        <v>414</v>
      </c>
      <c r="X5" s="326" t="s">
        <v>412</v>
      </c>
      <c r="Y5" s="6" t="s">
        <v>413</v>
      </c>
      <c r="Z5" s="327" t="s">
        <v>414</v>
      </c>
      <c r="AA5" s="325"/>
    </row>
    <row r="6" spans="1:28" s="8" customFormat="1" ht="25.95" customHeight="1">
      <c r="A6" s="64" t="s">
        <v>420</v>
      </c>
      <c r="B6" s="64" t="s">
        <v>421</v>
      </c>
      <c r="C6" s="599" t="s">
        <v>393</v>
      </c>
      <c r="D6" s="70" t="s">
        <v>394</v>
      </c>
      <c r="E6" s="323">
        <v>4</v>
      </c>
      <c r="F6" s="328">
        <v>1</v>
      </c>
      <c r="G6" s="38">
        <v>0</v>
      </c>
      <c r="H6" s="329">
        <v>0</v>
      </c>
      <c r="I6" s="333">
        <v>2</v>
      </c>
      <c r="J6" s="60">
        <v>1</v>
      </c>
      <c r="K6" s="334">
        <v>0</v>
      </c>
      <c r="L6" s="328">
        <v>0</v>
      </c>
      <c r="M6" s="38">
        <v>0</v>
      </c>
      <c r="N6" s="329">
        <v>1</v>
      </c>
      <c r="O6" s="328">
        <v>1</v>
      </c>
      <c r="P6" s="38">
        <v>1</v>
      </c>
      <c r="Q6" s="329">
        <v>0</v>
      </c>
      <c r="R6" s="328">
        <v>1</v>
      </c>
      <c r="S6" s="38">
        <v>1</v>
      </c>
      <c r="T6" s="329">
        <v>1</v>
      </c>
      <c r="U6" s="328">
        <v>1</v>
      </c>
      <c r="V6" s="38">
        <v>0</v>
      </c>
      <c r="W6" s="329">
        <v>0</v>
      </c>
      <c r="X6" s="328">
        <v>0</v>
      </c>
      <c r="Y6" s="38">
        <v>0</v>
      </c>
      <c r="Z6" s="329">
        <v>0</v>
      </c>
      <c r="AA6" s="346"/>
    </row>
    <row r="7" spans="1:28" ht="25.95" customHeight="1">
      <c r="A7" s="71" t="s">
        <v>420</v>
      </c>
      <c r="B7" s="71" t="s">
        <v>421</v>
      </c>
      <c r="C7" s="566"/>
      <c r="D7" s="60" t="s">
        <v>395</v>
      </c>
      <c r="E7" s="324">
        <v>16</v>
      </c>
      <c r="F7" s="328">
        <v>3</v>
      </c>
      <c r="G7" s="38">
        <v>1</v>
      </c>
      <c r="H7" s="329">
        <v>0</v>
      </c>
      <c r="I7" s="333">
        <v>0</v>
      </c>
      <c r="J7" s="60">
        <v>2</v>
      </c>
      <c r="K7" s="334">
        <v>2</v>
      </c>
      <c r="L7" s="328">
        <v>1</v>
      </c>
      <c r="M7" s="95">
        <v>1</v>
      </c>
      <c r="N7" s="338">
        <v>2</v>
      </c>
      <c r="O7" s="341">
        <v>5</v>
      </c>
      <c r="P7" s="75">
        <v>3</v>
      </c>
      <c r="Q7" s="340">
        <v>1</v>
      </c>
      <c r="R7" s="342">
        <v>3</v>
      </c>
      <c r="S7" s="97">
        <v>2</v>
      </c>
      <c r="T7" s="343">
        <v>1</v>
      </c>
      <c r="U7" s="342">
        <v>2</v>
      </c>
      <c r="V7" s="97">
        <v>4</v>
      </c>
      <c r="W7" s="343">
        <v>2</v>
      </c>
      <c r="X7" s="342">
        <v>1</v>
      </c>
      <c r="Y7" s="97">
        <v>1</v>
      </c>
      <c r="Z7" s="343">
        <v>2</v>
      </c>
      <c r="AA7" s="346"/>
    </row>
    <row r="8" spans="1:28" ht="25.95" customHeight="1">
      <c r="A8" s="71" t="s">
        <v>420</v>
      </c>
      <c r="B8" s="71" t="s">
        <v>421</v>
      </c>
      <c r="C8" s="566"/>
      <c r="D8" s="60" t="s">
        <v>396</v>
      </c>
      <c r="E8" s="324">
        <v>7</v>
      </c>
      <c r="F8" s="328">
        <v>0</v>
      </c>
      <c r="G8" s="38">
        <v>0</v>
      </c>
      <c r="H8" s="329">
        <v>0</v>
      </c>
      <c r="I8" s="333">
        <v>0</v>
      </c>
      <c r="J8" s="60">
        <v>0</v>
      </c>
      <c r="K8" s="334">
        <v>0</v>
      </c>
      <c r="L8" s="328">
        <v>0</v>
      </c>
      <c r="M8" s="95">
        <v>0</v>
      </c>
      <c r="N8" s="338">
        <v>0</v>
      </c>
      <c r="O8" s="342">
        <v>0</v>
      </c>
      <c r="P8" s="97">
        <v>2</v>
      </c>
      <c r="Q8" s="343">
        <v>0</v>
      </c>
      <c r="R8" s="344">
        <v>1</v>
      </c>
      <c r="S8" s="74">
        <v>0</v>
      </c>
      <c r="T8" s="338">
        <v>1</v>
      </c>
      <c r="U8" s="344">
        <v>1</v>
      </c>
      <c r="V8" s="74">
        <v>1</v>
      </c>
      <c r="W8" s="338">
        <v>1</v>
      </c>
      <c r="X8" s="344">
        <v>0</v>
      </c>
      <c r="Y8" s="74">
        <v>0</v>
      </c>
      <c r="Z8" s="338">
        <v>0</v>
      </c>
      <c r="AA8" s="346"/>
    </row>
    <row r="9" spans="1:28" ht="25.95" customHeight="1">
      <c r="A9" s="71" t="s">
        <v>420</v>
      </c>
      <c r="B9" s="71" t="s">
        <v>421</v>
      </c>
      <c r="C9" s="566"/>
      <c r="D9" s="60" t="s">
        <v>397</v>
      </c>
      <c r="E9" s="324">
        <v>4</v>
      </c>
      <c r="F9" s="328">
        <v>1</v>
      </c>
      <c r="G9" s="38">
        <v>1</v>
      </c>
      <c r="H9" s="329">
        <v>1</v>
      </c>
      <c r="I9" s="333">
        <v>0</v>
      </c>
      <c r="J9" s="60">
        <v>0</v>
      </c>
      <c r="K9" s="334">
        <v>0</v>
      </c>
      <c r="L9" s="339">
        <v>0</v>
      </c>
      <c r="M9" s="96">
        <v>1</v>
      </c>
      <c r="N9" s="340">
        <v>1</v>
      </c>
      <c r="O9" s="341">
        <v>1</v>
      </c>
      <c r="P9" s="75">
        <v>2</v>
      </c>
      <c r="Q9" s="340">
        <v>0</v>
      </c>
      <c r="R9" s="341">
        <v>0</v>
      </c>
      <c r="S9" s="75">
        <v>1</v>
      </c>
      <c r="T9" s="340">
        <v>0</v>
      </c>
      <c r="U9" s="341">
        <v>1</v>
      </c>
      <c r="V9" s="75">
        <v>0</v>
      </c>
      <c r="W9" s="340">
        <v>0</v>
      </c>
      <c r="X9" s="341">
        <v>0</v>
      </c>
      <c r="Y9" s="75">
        <v>0</v>
      </c>
      <c r="Z9" s="340">
        <v>0</v>
      </c>
      <c r="AA9" s="346"/>
    </row>
    <row r="10" spans="1:28" ht="25.95" customHeight="1" thickBot="1">
      <c r="A10" s="71" t="s">
        <v>420</v>
      </c>
      <c r="B10" s="71" t="s">
        <v>421</v>
      </c>
      <c r="C10" s="566"/>
      <c r="D10" s="60" t="s">
        <v>398</v>
      </c>
      <c r="E10" s="324">
        <v>4</v>
      </c>
      <c r="F10" s="330">
        <v>0</v>
      </c>
      <c r="G10" s="331">
        <v>1</v>
      </c>
      <c r="H10" s="332">
        <v>0</v>
      </c>
      <c r="I10" s="335">
        <v>0</v>
      </c>
      <c r="J10" s="336">
        <v>1</v>
      </c>
      <c r="K10" s="337">
        <v>0</v>
      </c>
      <c r="L10" s="330">
        <v>0</v>
      </c>
      <c r="M10" s="331">
        <v>0</v>
      </c>
      <c r="N10" s="332">
        <v>0</v>
      </c>
      <c r="O10" s="330">
        <v>1</v>
      </c>
      <c r="P10" s="331">
        <v>1</v>
      </c>
      <c r="Q10" s="332">
        <v>0</v>
      </c>
      <c r="R10" s="330">
        <v>1</v>
      </c>
      <c r="S10" s="331">
        <v>1</v>
      </c>
      <c r="T10" s="332">
        <v>1</v>
      </c>
      <c r="U10" s="330">
        <v>0</v>
      </c>
      <c r="V10" s="331">
        <v>1</v>
      </c>
      <c r="W10" s="332">
        <v>0</v>
      </c>
      <c r="X10" s="330">
        <v>0</v>
      </c>
      <c r="Y10" s="331">
        <v>0</v>
      </c>
      <c r="Z10" s="332">
        <v>0</v>
      </c>
      <c r="AA10" s="346"/>
    </row>
    <row r="11" spans="1:28" ht="20.25" customHeight="1"/>
    <row r="12" spans="1:28" ht="42" customHeight="1" thickBot="1">
      <c r="A12" s="582" t="s">
        <v>415</v>
      </c>
      <c r="B12" s="583"/>
      <c r="C12" s="583"/>
      <c r="D12" s="583"/>
      <c r="E12" s="583"/>
      <c r="F12" s="584"/>
      <c r="G12" s="584"/>
      <c r="H12" s="584"/>
      <c r="I12" s="584"/>
      <c r="J12" s="584"/>
      <c r="K12" s="584"/>
      <c r="L12" s="584"/>
      <c r="M12" s="584"/>
      <c r="N12" s="584"/>
      <c r="O12" s="584"/>
      <c r="P12" s="584"/>
      <c r="Q12" s="584"/>
      <c r="R12" s="584"/>
      <c r="S12" s="584"/>
      <c r="T12" s="584"/>
      <c r="U12" s="584"/>
      <c r="V12" s="584"/>
      <c r="W12" s="584"/>
      <c r="X12" s="584"/>
      <c r="Y12" s="584"/>
      <c r="Z12" s="585"/>
    </row>
    <row r="13" spans="1:28" s="8" customFormat="1" ht="49.95" customHeight="1">
      <c r="A13" s="593" t="s">
        <v>383</v>
      </c>
      <c r="B13" s="593" t="s">
        <v>384</v>
      </c>
      <c r="C13" s="593" t="s">
        <v>7</v>
      </c>
      <c r="D13" s="593" t="s">
        <v>385</v>
      </c>
      <c r="E13" s="592" t="s">
        <v>386</v>
      </c>
      <c r="F13" s="586" t="s">
        <v>387</v>
      </c>
      <c r="G13" s="587"/>
      <c r="H13" s="588"/>
      <c r="I13" s="589" t="s">
        <v>388</v>
      </c>
      <c r="J13" s="590"/>
      <c r="K13" s="591"/>
      <c r="L13" s="586" t="s">
        <v>110</v>
      </c>
      <c r="M13" s="587"/>
      <c r="N13" s="588"/>
      <c r="O13" s="586" t="s">
        <v>111</v>
      </c>
      <c r="P13" s="587"/>
      <c r="Q13" s="588"/>
      <c r="R13" s="586" t="s">
        <v>112</v>
      </c>
      <c r="S13" s="587"/>
      <c r="T13" s="588"/>
      <c r="U13" s="586" t="s">
        <v>389</v>
      </c>
      <c r="V13" s="587"/>
      <c r="W13" s="588"/>
      <c r="X13" s="586" t="s">
        <v>114</v>
      </c>
      <c r="Y13" s="587"/>
      <c r="Z13" s="588"/>
    </row>
    <row r="14" spans="1:28" s="8" customFormat="1" ht="73.8">
      <c r="A14" s="593"/>
      <c r="B14" s="593"/>
      <c r="C14" s="593"/>
      <c r="D14" s="593"/>
      <c r="E14" s="592"/>
      <c r="F14" s="347" t="s">
        <v>416</v>
      </c>
      <c r="G14" s="66" t="s">
        <v>417</v>
      </c>
      <c r="H14" s="348" t="s">
        <v>418</v>
      </c>
      <c r="I14" s="355" t="s">
        <v>416</v>
      </c>
      <c r="J14" s="57" t="s">
        <v>417</v>
      </c>
      <c r="K14" s="356" t="s">
        <v>418</v>
      </c>
      <c r="L14" s="347" t="s">
        <v>416</v>
      </c>
      <c r="M14" s="66" t="s">
        <v>417</v>
      </c>
      <c r="N14" s="348" t="s">
        <v>418</v>
      </c>
      <c r="O14" s="347" t="s">
        <v>416</v>
      </c>
      <c r="P14" s="66" t="s">
        <v>417</v>
      </c>
      <c r="Q14" s="348" t="s">
        <v>418</v>
      </c>
      <c r="R14" s="347" t="s">
        <v>416</v>
      </c>
      <c r="S14" s="66" t="s">
        <v>417</v>
      </c>
      <c r="T14" s="348" t="s">
        <v>418</v>
      </c>
      <c r="U14" s="347" t="s">
        <v>416</v>
      </c>
      <c r="V14" s="66" t="s">
        <v>417</v>
      </c>
      <c r="W14" s="348" t="s">
        <v>418</v>
      </c>
      <c r="X14" s="347" t="s">
        <v>416</v>
      </c>
      <c r="Y14" s="66" t="s">
        <v>417</v>
      </c>
      <c r="Z14" s="348" t="s">
        <v>418</v>
      </c>
    </row>
    <row r="15" spans="1:28" s="8" customFormat="1" ht="25.95" customHeight="1">
      <c r="A15" s="60" t="s">
        <v>420</v>
      </c>
      <c r="B15" s="60" t="s">
        <v>421</v>
      </c>
      <c r="C15" s="557" t="s">
        <v>400</v>
      </c>
      <c r="D15" s="43" t="s">
        <v>394</v>
      </c>
      <c r="E15" s="354">
        <f>E6/$E$6</f>
        <v>1</v>
      </c>
      <c r="F15" s="349">
        <f>F6/$E$6</f>
        <v>0.25</v>
      </c>
      <c r="G15" s="98">
        <f t="shared" ref="G15:L15" si="0">G6/$E$6</f>
        <v>0</v>
      </c>
      <c r="H15" s="350">
        <f t="shared" si="0"/>
        <v>0</v>
      </c>
      <c r="I15" s="357">
        <f t="shared" si="0"/>
        <v>0.5</v>
      </c>
      <c r="J15" s="69">
        <f t="shared" si="0"/>
        <v>0.25</v>
      </c>
      <c r="K15" s="358">
        <f t="shared" si="0"/>
        <v>0</v>
      </c>
      <c r="L15" s="349">
        <f t="shared" si="0"/>
        <v>0</v>
      </c>
      <c r="M15" s="98">
        <f>M6/$E$6</f>
        <v>0</v>
      </c>
      <c r="N15" s="350">
        <f>N6/$E$6</f>
        <v>0.25</v>
      </c>
      <c r="O15" s="349">
        <f t="shared" ref="O15:Q15" si="1">O6/$E$6</f>
        <v>0.25</v>
      </c>
      <c r="P15" s="98">
        <f>P6/$E$6</f>
        <v>0.25</v>
      </c>
      <c r="Q15" s="350">
        <f t="shared" si="1"/>
        <v>0</v>
      </c>
      <c r="R15" s="349">
        <f t="shared" ref="R15:T15" si="2">R6/$E$6</f>
        <v>0.25</v>
      </c>
      <c r="S15" s="98">
        <f t="shared" si="2"/>
        <v>0.25</v>
      </c>
      <c r="T15" s="350">
        <f t="shared" si="2"/>
        <v>0.25</v>
      </c>
      <c r="U15" s="349">
        <f t="shared" ref="U15:W15" si="3">U6/$E$6</f>
        <v>0.25</v>
      </c>
      <c r="V15" s="98">
        <f t="shared" si="3"/>
        <v>0</v>
      </c>
      <c r="W15" s="350">
        <f t="shared" si="3"/>
        <v>0</v>
      </c>
      <c r="X15" s="349">
        <f t="shared" ref="X15:Z15" si="4">X6/$E$6</f>
        <v>0</v>
      </c>
      <c r="Y15" s="98">
        <f>Y6/$E$6</f>
        <v>0</v>
      </c>
      <c r="Z15" s="350">
        <f t="shared" si="4"/>
        <v>0</v>
      </c>
      <c r="AA15" s="7"/>
    </row>
    <row r="16" spans="1:28" ht="25.95" customHeight="1">
      <c r="A16" s="60" t="s">
        <v>420</v>
      </c>
      <c r="B16" s="60" t="s">
        <v>421</v>
      </c>
      <c r="C16" s="557"/>
      <c r="D16" s="60" t="s">
        <v>395</v>
      </c>
      <c r="E16" s="354">
        <f>E7/$E$7</f>
        <v>1</v>
      </c>
      <c r="F16" s="349">
        <f>F7/$E$7</f>
        <v>0.1875</v>
      </c>
      <c r="G16" s="98">
        <f t="shared" ref="G16:Z16" si="5">G7/$E$7</f>
        <v>6.25E-2</v>
      </c>
      <c r="H16" s="350">
        <f t="shared" si="5"/>
        <v>0</v>
      </c>
      <c r="I16" s="357">
        <f t="shared" si="5"/>
        <v>0</v>
      </c>
      <c r="J16" s="69">
        <f t="shared" si="5"/>
        <v>0.125</v>
      </c>
      <c r="K16" s="358">
        <f t="shared" si="5"/>
        <v>0.125</v>
      </c>
      <c r="L16" s="349">
        <f t="shared" si="5"/>
        <v>6.25E-2</v>
      </c>
      <c r="M16" s="98">
        <f t="shared" si="5"/>
        <v>6.25E-2</v>
      </c>
      <c r="N16" s="350">
        <f t="shared" si="5"/>
        <v>0.125</v>
      </c>
      <c r="O16" s="349">
        <f t="shared" si="5"/>
        <v>0.3125</v>
      </c>
      <c r="P16" s="98">
        <f t="shared" si="5"/>
        <v>0.1875</v>
      </c>
      <c r="Q16" s="350">
        <f t="shared" si="5"/>
        <v>6.25E-2</v>
      </c>
      <c r="R16" s="349">
        <f t="shared" si="5"/>
        <v>0.1875</v>
      </c>
      <c r="S16" s="98">
        <f t="shared" si="5"/>
        <v>0.125</v>
      </c>
      <c r="T16" s="350">
        <f t="shared" si="5"/>
        <v>6.25E-2</v>
      </c>
      <c r="U16" s="349">
        <f t="shared" si="5"/>
        <v>0.125</v>
      </c>
      <c r="V16" s="98">
        <f t="shared" si="5"/>
        <v>0.25</v>
      </c>
      <c r="W16" s="350">
        <f t="shared" si="5"/>
        <v>0.125</v>
      </c>
      <c r="X16" s="349">
        <f t="shared" si="5"/>
        <v>6.25E-2</v>
      </c>
      <c r="Y16" s="98">
        <f t="shared" si="5"/>
        <v>6.25E-2</v>
      </c>
      <c r="Z16" s="350">
        <f t="shared" si="5"/>
        <v>0.125</v>
      </c>
    </row>
    <row r="17" spans="1:26" ht="25.95" customHeight="1">
      <c r="A17" s="60" t="s">
        <v>420</v>
      </c>
      <c r="B17" s="60" t="s">
        <v>421</v>
      </c>
      <c r="C17" s="557"/>
      <c r="D17" s="60" t="s">
        <v>396</v>
      </c>
      <c r="E17" s="354">
        <f>E8/$E$8</f>
        <v>1</v>
      </c>
      <c r="F17" s="349">
        <f t="shared" ref="F17:Z17" si="6">F8/$E$8</f>
        <v>0</v>
      </c>
      <c r="G17" s="98">
        <f t="shared" si="6"/>
        <v>0</v>
      </c>
      <c r="H17" s="350">
        <f t="shared" si="6"/>
        <v>0</v>
      </c>
      <c r="I17" s="357">
        <f t="shared" si="6"/>
        <v>0</v>
      </c>
      <c r="J17" s="69">
        <f t="shared" si="6"/>
        <v>0</v>
      </c>
      <c r="K17" s="358">
        <f t="shared" si="6"/>
        <v>0</v>
      </c>
      <c r="L17" s="349">
        <f t="shared" si="6"/>
        <v>0</v>
      </c>
      <c r="M17" s="98">
        <f t="shared" si="6"/>
        <v>0</v>
      </c>
      <c r="N17" s="350">
        <f t="shared" si="6"/>
        <v>0</v>
      </c>
      <c r="O17" s="349">
        <f t="shared" si="6"/>
        <v>0</v>
      </c>
      <c r="P17" s="98">
        <f t="shared" si="6"/>
        <v>0.2857142857142857</v>
      </c>
      <c r="Q17" s="350">
        <f t="shared" si="6"/>
        <v>0</v>
      </c>
      <c r="R17" s="349">
        <f t="shared" si="6"/>
        <v>0.14285714285714285</v>
      </c>
      <c r="S17" s="98">
        <f t="shared" si="6"/>
        <v>0</v>
      </c>
      <c r="T17" s="350">
        <f t="shared" si="6"/>
        <v>0.14285714285714285</v>
      </c>
      <c r="U17" s="349">
        <f t="shared" si="6"/>
        <v>0.14285714285714285</v>
      </c>
      <c r="V17" s="98">
        <f t="shared" si="6"/>
        <v>0.14285714285714285</v>
      </c>
      <c r="W17" s="350">
        <f t="shared" si="6"/>
        <v>0.14285714285714285</v>
      </c>
      <c r="X17" s="349">
        <f t="shared" si="6"/>
        <v>0</v>
      </c>
      <c r="Y17" s="98">
        <f t="shared" si="6"/>
        <v>0</v>
      </c>
      <c r="Z17" s="350">
        <f t="shared" si="6"/>
        <v>0</v>
      </c>
    </row>
    <row r="18" spans="1:26" ht="25.95" customHeight="1">
      <c r="A18" s="60" t="s">
        <v>420</v>
      </c>
      <c r="B18" s="60" t="s">
        <v>421</v>
      </c>
      <c r="C18" s="557"/>
      <c r="D18" s="60" t="s">
        <v>397</v>
      </c>
      <c r="E18" s="354">
        <f>E9/$E$9</f>
        <v>1</v>
      </c>
      <c r="F18" s="349">
        <f t="shared" ref="F18:Z18" si="7">F9/$E$9</f>
        <v>0.25</v>
      </c>
      <c r="G18" s="98">
        <f t="shared" si="7"/>
        <v>0.25</v>
      </c>
      <c r="H18" s="350">
        <f t="shared" si="7"/>
        <v>0.25</v>
      </c>
      <c r="I18" s="357">
        <f t="shared" si="7"/>
        <v>0</v>
      </c>
      <c r="J18" s="69">
        <f t="shared" si="7"/>
        <v>0</v>
      </c>
      <c r="K18" s="358">
        <f t="shared" si="7"/>
        <v>0</v>
      </c>
      <c r="L18" s="349">
        <f t="shared" si="7"/>
        <v>0</v>
      </c>
      <c r="M18" s="98">
        <f t="shared" si="7"/>
        <v>0.25</v>
      </c>
      <c r="N18" s="350">
        <f t="shared" si="7"/>
        <v>0.25</v>
      </c>
      <c r="O18" s="349">
        <f t="shared" si="7"/>
        <v>0.25</v>
      </c>
      <c r="P18" s="98">
        <f t="shared" si="7"/>
        <v>0.5</v>
      </c>
      <c r="Q18" s="350">
        <f t="shared" si="7"/>
        <v>0</v>
      </c>
      <c r="R18" s="349">
        <f t="shared" si="7"/>
        <v>0</v>
      </c>
      <c r="S18" s="98">
        <f t="shared" si="7"/>
        <v>0.25</v>
      </c>
      <c r="T18" s="350">
        <f t="shared" si="7"/>
        <v>0</v>
      </c>
      <c r="U18" s="349">
        <f>U9/$E$9</f>
        <v>0.25</v>
      </c>
      <c r="V18" s="98">
        <f t="shared" si="7"/>
        <v>0</v>
      </c>
      <c r="W18" s="350">
        <f t="shared" si="7"/>
        <v>0</v>
      </c>
      <c r="X18" s="349">
        <f t="shared" si="7"/>
        <v>0</v>
      </c>
      <c r="Y18" s="98">
        <f t="shared" si="7"/>
        <v>0</v>
      </c>
      <c r="Z18" s="350">
        <f t="shared" si="7"/>
        <v>0</v>
      </c>
    </row>
    <row r="19" spans="1:26" ht="25.95" customHeight="1" thickBot="1">
      <c r="A19" s="60" t="s">
        <v>420</v>
      </c>
      <c r="B19" s="60" t="s">
        <v>421</v>
      </c>
      <c r="C19" s="557"/>
      <c r="D19" s="60" t="s">
        <v>398</v>
      </c>
      <c r="E19" s="354">
        <f>E10/$E$10</f>
        <v>1</v>
      </c>
      <c r="F19" s="351">
        <f t="shared" ref="F19:Z19" si="8">F10/$E$10</f>
        <v>0</v>
      </c>
      <c r="G19" s="352">
        <f t="shared" si="8"/>
        <v>0.25</v>
      </c>
      <c r="H19" s="353">
        <f t="shared" si="8"/>
        <v>0</v>
      </c>
      <c r="I19" s="359">
        <f t="shared" si="8"/>
        <v>0</v>
      </c>
      <c r="J19" s="360">
        <f t="shared" si="8"/>
        <v>0.25</v>
      </c>
      <c r="K19" s="361">
        <f t="shared" si="8"/>
        <v>0</v>
      </c>
      <c r="L19" s="351">
        <f t="shared" si="8"/>
        <v>0</v>
      </c>
      <c r="M19" s="352">
        <f t="shared" si="8"/>
        <v>0</v>
      </c>
      <c r="N19" s="353">
        <f t="shared" si="8"/>
        <v>0</v>
      </c>
      <c r="O19" s="351">
        <f t="shared" si="8"/>
        <v>0.25</v>
      </c>
      <c r="P19" s="352">
        <f t="shared" si="8"/>
        <v>0.25</v>
      </c>
      <c r="Q19" s="353">
        <f t="shared" si="8"/>
        <v>0</v>
      </c>
      <c r="R19" s="351">
        <f t="shared" si="8"/>
        <v>0.25</v>
      </c>
      <c r="S19" s="352">
        <f t="shared" si="8"/>
        <v>0.25</v>
      </c>
      <c r="T19" s="353">
        <f t="shared" si="8"/>
        <v>0.25</v>
      </c>
      <c r="U19" s="351">
        <f>U10/$E$9</f>
        <v>0</v>
      </c>
      <c r="V19" s="352">
        <f t="shared" si="8"/>
        <v>0.25</v>
      </c>
      <c r="W19" s="353">
        <f t="shared" si="8"/>
        <v>0</v>
      </c>
      <c r="X19" s="351">
        <f t="shared" si="8"/>
        <v>0</v>
      </c>
      <c r="Y19" s="352">
        <f t="shared" si="8"/>
        <v>0</v>
      </c>
      <c r="Z19" s="353">
        <f t="shared" si="8"/>
        <v>0</v>
      </c>
    </row>
  </sheetData>
  <mergeCells count="31">
    <mergeCell ref="C6:C10"/>
    <mergeCell ref="D4:D5"/>
    <mergeCell ref="E4:E5"/>
    <mergeCell ref="F4:H4"/>
    <mergeCell ref="I4:K4"/>
    <mergeCell ref="A1:AA1"/>
    <mergeCell ref="A2:Y2"/>
    <mergeCell ref="L4:N4"/>
    <mergeCell ref="O4:Q4"/>
    <mergeCell ref="R4:T4"/>
    <mergeCell ref="C4:C5"/>
    <mergeCell ref="B4:B5"/>
    <mergeCell ref="A4:A5"/>
    <mergeCell ref="A3:AA3"/>
    <mergeCell ref="Z2:AA2"/>
    <mergeCell ref="U4:W4"/>
    <mergeCell ref="X4:Z4"/>
    <mergeCell ref="A12:Z12"/>
    <mergeCell ref="X13:Z13"/>
    <mergeCell ref="C15:C19"/>
    <mergeCell ref="O13:Q13"/>
    <mergeCell ref="R13:T13"/>
    <mergeCell ref="U13:W13"/>
    <mergeCell ref="F13:H13"/>
    <mergeCell ref="I13:K13"/>
    <mergeCell ref="L13:N13"/>
    <mergeCell ref="E13:E14"/>
    <mergeCell ref="A13:A14"/>
    <mergeCell ref="B13:B14"/>
    <mergeCell ref="C13:C14"/>
    <mergeCell ref="D13:D14"/>
  </mergeCells>
  <hyperlinks>
    <hyperlink ref="Z2" location="'Rasgos y Ejemplos'!A2:H11" display="Ir a rasgos" xr:uid="{ED308AF8-4A8F-974C-8E85-7DD2B0405EF4}"/>
    <hyperlink ref="AB1" location="'Indicaciones y definiciones'!A1" display="Regresar" xr:uid="{0F684F03-8F8D-4064-AA52-D94BD1C8E3B5}"/>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D70BA-166B-0049-A8D5-6912E22B2EDD}">
  <dimension ref="A1:C42"/>
  <sheetViews>
    <sheetView topLeftCell="A29" zoomScale="92" workbookViewId="0">
      <selection activeCell="C48" sqref="C48"/>
    </sheetView>
  </sheetViews>
  <sheetFormatPr baseColWidth="10" defaultColWidth="10.6640625" defaultRowHeight="15"/>
  <cols>
    <col min="1" max="1" width="29.109375" style="430" customWidth="1"/>
    <col min="2" max="2" width="110.6640625" style="432" customWidth="1"/>
    <col min="3" max="3" width="17.33203125" style="430" customWidth="1"/>
    <col min="4" max="16384" width="10.6640625" style="430"/>
  </cols>
  <sheetData>
    <row r="1" spans="1:3" ht="41.4">
      <c r="A1" s="443" t="s">
        <v>422</v>
      </c>
      <c r="B1" s="444" t="s">
        <v>423</v>
      </c>
    </row>
    <row r="2" spans="1:3" ht="30">
      <c r="A2" s="477" t="s">
        <v>424</v>
      </c>
      <c r="B2" s="445" t="s">
        <v>425</v>
      </c>
    </row>
    <row r="3" spans="1:3" ht="45">
      <c r="A3" s="477" t="s">
        <v>426</v>
      </c>
      <c r="B3" s="445" t="s">
        <v>427</v>
      </c>
    </row>
    <row r="4" spans="1:3" ht="45">
      <c r="A4" s="477" t="s">
        <v>428</v>
      </c>
      <c r="B4" s="445" t="s">
        <v>429</v>
      </c>
    </row>
    <row r="5" spans="1:3" ht="73.2" customHeight="1">
      <c r="A5" s="443" t="s">
        <v>422</v>
      </c>
      <c r="B5" s="444" t="s">
        <v>430</v>
      </c>
      <c r="C5" s="432"/>
    </row>
    <row r="6" spans="1:3" ht="30">
      <c r="A6" s="433" t="s">
        <v>431</v>
      </c>
      <c r="B6" s="438" t="s">
        <v>432</v>
      </c>
    </row>
    <row r="7" spans="1:3" ht="45">
      <c r="A7" s="434"/>
      <c r="B7" s="438" t="s">
        <v>433</v>
      </c>
    </row>
    <row r="8" spans="1:3" ht="30">
      <c r="A8" s="435"/>
      <c r="B8" s="438" t="s">
        <v>434</v>
      </c>
    </row>
    <row r="9" spans="1:3" ht="30">
      <c r="A9" s="435"/>
      <c r="B9" s="438" t="s">
        <v>435</v>
      </c>
    </row>
    <row r="10" spans="1:3">
      <c r="A10" s="436"/>
      <c r="B10" s="438" t="s">
        <v>436</v>
      </c>
    </row>
    <row r="11" spans="1:3" ht="30">
      <c r="A11" s="433" t="s">
        <v>437</v>
      </c>
      <c r="B11" s="438" t="s">
        <v>438</v>
      </c>
    </row>
    <row r="12" spans="1:3" ht="30">
      <c r="A12" s="436"/>
      <c r="B12" s="438" t="s">
        <v>439</v>
      </c>
    </row>
    <row r="13" spans="1:3" ht="30">
      <c r="A13" s="437" t="s">
        <v>440</v>
      </c>
      <c r="B13" s="438" t="s">
        <v>441</v>
      </c>
    </row>
    <row r="14" spans="1:3" ht="30">
      <c r="A14" s="439" t="s">
        <v>442</v>
      </c>
      <c r="B14" s="438" t="s">
        <v>443</v>
      </c>
    </row>
    <row r="15" spans="1:3" ht="30">
      <c r="A15" s="439" t="s">
        <v>442</v>
      </c>
      <c r="B15" s="438" t="s">
        <v>444</v>
      </c>
    </row>
    <row r="16" spans="1:3" ht="45">
      <c r="A16" s="440" t="s">
        <v>442</v>
      </c>
      <c r="B16" s="438" t="s">
        <v>445</v>
      </c>
    </row>
    <row r="17" spans="1:2" ht="30">
      <c r="A17" s="434"/>
      <c r="B17" s="438" t="s">
        <v>446</v>
      </c>
    </row>
    <row r="18" spans="1:2" ht="30">
      <c r="A18" s="441"/>
      <c r="B18" s="438" t="s">
        <v>447</v>
      </c>
    </row>
    <row r="19" spans="1:2" ht="45">
      <c r="A19" s="442" t="s">
        <v>448</v>
      </c>
      <c r="B19" s="438" t="s">
        <v>449</v>
      </c>
    </row>
    <row r="20" spans="1:2" ht="30">
      <c r="A20" s="433" t="s">
        <v>428</v>
      </c>
      <c r="B20" s="438" t="s">
        <v>450</v>
      </c>
    </row>
    <row r="21" spans="1:2" ht="30">
      <c r="A21" s="434"/>
      <c r="B21" s="438" t="s">
        <v>451</v>
      </c>
    </row>
    <row r="22" spans="1:2" ht="30">
      <c r="A22" s="434"/>
      <c r="B22" s="438" t="s">
        <v>452</v>
      </c>
    </row>
    <row r="23" spans="1:2" ht="30">
      <c r="A23" s="441"/>
      <c r="B23" s="438" t="s">
        <v>453</v>
      </c>
    </row>
    <row r="24" spans="1:2">
      <c r="A24" s="433" t="s">
        <v>454</v>
      </c>
      <c r="B24" s="438" t="s">
        <v>455</v>
      </c>
    </row>
    <row r="25" spans="1:2" ht="30">
      <c r="A25" s="441"/>
      <c r="B25" s="438" t="s">
        <v>456</v>
      </c>
    </row>
    <row r="26" spans="1:2" ht="30">
      <c r="A26" s="439" t="s">
        <v>457</v>
      </c>
      <c r="B26" s="438" t="s">
        <v>458</v>
      </c>
    </row>
    <row r="27" spans="1:2" ht="30">
      <c r="A27" s="433" t="s">
        <v>459</v>
      </c>
      <c r="B27" s="438" t="s">
        <v>460</v>
      </c>
    </row>
    <row r="28" spans="1:2" ht="30">
      <c r="A28" s="436"/>
      <c r="B28" s="438" t="s">
        <v>461</v>
      </c>
    </row>
    <row r="29" spans="1:2" ht="45">
      <c r="A29" s="433" t="s">
        <v>462</v>
      </c>
      <c r="B29" s="438" t="s">
        <v>463</v>
      </c>
    </row>
    <row r="30" spans="1:2">
      <c r="A30" s="436"/>
      <c r="B30" s="438" t="s">
        <v>464</v>
      </c>
    </row>
    <row r="31" spans="1:2">
      <c r="A31" s="439" t="s">
        <v>465</v>
      </c>
      <c r="B31" s="438" t="s">
        <v>466</v>
      </c>
    </row>
    <row r="32" spans="1:2">
      <c r="A32" s="439" t="s">
        <v>467</v>
      </c>
      <c r="B32" s="438" t="s">
        <v>468</v>
      </c>
    </row>
    <row r="33" spans="1:2">
      <c r="A33" s="512" t="s">
        <v>469</v>
      </c>
      <c r="B33" s="512" t="s">
        <v>470</v>
      </c>
    </row>
    <row r="34" spans="1:2">
      <c r="A34" s="512" t="s">
        <v>471</v>
      </c>
      <c r="B34" s="512" t="s">
        <v>472</v>
      </c>
    </row>
    <row r="35" spans="1:2">
      <c r="A35" s="512" t="s">
        <v>473</v>
      </c>
      <c r="B35" s="512" t="s">
        <v>472</v>
      </c>
    </row>
    <row r="36" spans="1:2">
      <c r="A36" s="512" t="s">
        <v>474</v>
      </c>
      <c r="B36" s="512" t="s">
        <v>475</v>
      </c>
    </row>
    <row r="37" spans="1:2">
      <c r="A37" s="512" t="s">
        <v>476</v>
      </c>
      <c r="B37" s="512" t="s">
        <v>477</v>
      </c>
    </row>
    <row r="38" spans="1:2">
      <c r="A38" s="512" t="s">
        <v>478</v>
      </c>
      <c r="B38" s="512" t="s">
        <v>479</v>
      </c>
    </row>
    <row r="39" spans="1:2">
      <c r="A39" s="512" t="s">
        <v>480</v>
      </c>
      <c r="B39" s="512" t="s">
        <v>481</v>
      </c>
    </row>
    <row r="40" spans="1:2">
      <c r="A40" s="512"/>
      <c r="B40" s="512"/>
    </row>
    <row r="41" spans="1:2">
      <c r="A41" s="512"/>
      <c r="B41" s="512"/>
    </row>
    <row r="42" spans="1:2">
      <c r="A42" s="512"/>
      <c r="B42" s="51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20957937DA6643ABA665E7B106178F" ma:contentTypeVersion="12" ma:contentTypeDescription="Crear nuevo documento." ma:contentTypeScope="" ma:versionID="7a3a709c62dc5f397791dccde224d4ee">
  <xsd:schema xmlns:xsd="http://www.w3.org/2001/XMLSchema" xmlns:xs="http://www.w3.org/2001/XMLSchema" xmlns:p="http://schemas.microsoft.com/office/2006/metadata/properties" xmlns:ns2="2143c054-2ff1-437b-8c62-3574917fac05" xmlns:ns3="218a1889-73d9-4f21-a744-181ca925c90e" targetNamespace="http://schemas.microsoft.com/office/2006/metadata/properties" ma:root="true" ma:fieldsID="49f8baf83440b6f0670718b82836db27" ns2:_="" ns3:_="">
    <xsd:import namespace="2143c054-2ff1-437b-8c62-3574917fac05"/>
    <xsd:import namespace="218a1889-73d9-4f21-a744-181ca925c9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3c054-2ff1-437b-8c62-3574917fac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212059e-99c6-4e7d-8081-b4731dd1de7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8a1889-73d9-4f21-a744-181ca925c90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6efed64-c1a4-4b86-bf4d-f18752f30f51}" ma:internalName="TaxCatchAll" ma:showField="CatchAllData" ma:web="218a1889-73d9-4f21-a744-181ca925c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18a1889-73d9-4f21-a744-181ca925c90e" xsi:nil="true"/>
    <lcf76f155ced4ddcb4097134ff3c332f xmlns="2143c054-2ff1-437b-8c62-3574917fac0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8AEBCA-9B1B-46DA-BEBF-D5FF4AD649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43c054-2ff1-437b-8c62-3574917fac05"/>
    <ds:schemaRef ds:uri="218a1889-73d9-4f21-a744-181ca925c9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F91AFC-62A1-441B-ACEC-22EAB2538342}">
  <ds:schemaRefs>
    <ds:schemaRef ds:uri="http://schemas.microsoft.com/office/2006/metadata/properties"/>
    <ds:schemaRef ds:uri="http://schemas.microsoft.com/office/infopath/2007/PartnerControls"/>
    <ds:schemaRef ds:uri="218a1889-73d9-4f21-a744-181ca925c90e"/>
    <ds:schemaRef ds:uri="2143c054-2ff1-437b-8c62-3574917fac05"/>
  </ds:schemaRefs>
</ds:datastoreItem>
</file>

<file path=customXml/itemProps3.xml><?xml version="1.0" encoding="utf-8"?>
<ds:datastoreItem xmlns:ds="http://schemas.openxmlformats.org/officeDocument/2006/customXml" ds:itemID="{8B63CAB7-674A-45AA-ACA2-4F92179903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43</vt:i4>
      </vt:variant>
    </vt:vector>
  </HeadingPairs>
  <TitlesOfParts>
    <vt:vector size="43" baseType="lpstr">
      <vt:lpstr>Indicaciones y definiciones</vt:lpstr>
      <vt:lpstr>Rasgos y ejemplos</vt:lpstr>
      <vt:lpstr>Indicador 1</vt:lpstr>
      <vt:lpstr>EJEMPLO Ind1</vt:lpstr>
      <vt:lpstr>Indicador 2</vt:lpstr>
      <vt:lpstr>EJEMPLO Ind2 </vt:lpstr>
      <vt:lpstr>Indicador 3</vt:lpstr>
      <vt:lpstr>EJEMPLO Ind3</vt:lpstr>
      <vt:lpstr>Cambios 3.0</vt:lpstr>
      <vt:lpstr>Indicador 4</vt:lpstr>
      <vt:lpstr>EJEMPLO Ind4</vt:lpstr>
      <vt:lpstr>Indicador 5</vt:lpstr>
      <vt:lpstr>EJEMPLO Ind5</vt:lpstr>
      <vt:lpstr>Indicador 6</vt:lpstr>
      <vt:lpstr>EJEMPLO Ind6</vt:lpstr>
      <vt:lpstr>Indicador 7</vt:lpstr>
      <vt:lpstr>EJEMPLO Ind7</vt:lpstr>
      <vt:lpstr>Indicador 8</vt:lpstr>
      <vt:lpstr>EJEMPLO Ind8</vt:lpstr>
      <vt:lpstr>Indicador 9</vt:lpstr>
      <vt:lpstr>EJEMPLO Ind9</vt:lpstr>
      <vt:lpstr>Indicador 10</vt:lpstr>
      <vt:lpstr>EJEMPLO Ind10</vt:lpstr>
      <vt:lpstr>Indicador 11</vt:lpstr>
      <vt:lpstr>EJEMPLO Ind11</vt:lpstr>
      <vt:lpstr>Indicador 12</vt:lpstr>
      <vt:lpstr>EJEMPLO Ind12</vt:lpstr>
      <vt:lpstr>Indicador 13</vt:lpstr>
      <vt:lpstr>EJEMPLO Ind13</vt:lpstr>
      <vt:lpstr>Indicador 14</vt:lpstr>
      <vt:lpstr>EJEMPLO Ind14</vt:lpstr>
      <vt:lpstr>Indicador 15</vt:lpstr>
      <vt:lpstr>EJEMPLO Ind15</vt:lpstr>
      <vt:lpstr>Indicador 16</vt:lpstr>
      <vt:lpstr>EJEMPLO Ind16</vt:lpstr>
      <vt:lpstr>Indicador 17</vt:lpstr>
      <vt:lpstr>EJEMPLO Ind17</vt:lpstr>
      <vt:lpstr>Indicador 18</vt:lpstr>
      <vt:lpstr>EJEMPLO Ind18</vt:lpstr>
      <vt:lpstr>Indicador 19</vt:lpstr>
      <vt:lpstr>EJEMPLO Ind19</vt:lpstr>
      <vt:lpstr>Indicador 20</vt:lpstr>
      <vt:lpstr>EJEMPLO Ind20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básicos del SEAES</dc:title>
  <dc:subject/>
  <dc:creator>Lucy</dc:creator>
  <cp:keywords>evaluación formativa, educación superior</cp:keywords>
  <dc:description/>
  <cp:lastModifiedBy>María Edith Zúñiga Lemus</cp:lastModifiedBy>
  <cp:revision/>
  <dcterms:created xsi:type="dcterms:W3CDTF">2015-06-05T18:19:34Z</dcterms:created>
  <dcterms:modified xsi:type="dcterms:W3CDTF">2024-11-29T07:15:08Z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0x010100AC20957937DA6643ABA665E7B106178F</vt:lpwstr>
  </property>
  <property fmtid="{D5CDD505-2E9C-101B-9397-08002B2CF9AE}" pid="3" name="MediaServiceImageTags">
    <vt:lpwstr/>
  </property>
</Properties>
</file>